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1250" activeTab="0"/>
  </bookViews>
  <sheets>
    <sheet name="V = 0" sheetId="1" r:id="rId1"/>
    <sheet name="V = 20" sheetId="2" r:id="rId2"/>
  </sheets>
  <definedNames/>
  <calcPr fullCalcOnLoad="1"/>
</workbook>
</file>

<file path=xl/sharedStrings.xml><?xml version="1.0" encoding="utf-8"?>
<sst xmlns="http://schemas.openxmlformats.org/spreadsheetml/2006/main" count="24" uniqueCount="12">
  <si>
    <t>t</t>
  </si>
  <si>
    <t>B2</t>
  </si>
  <si>
    <t>L2</t>
  </si>
  <si>
    <t>Z</t>
  </si>
  <si>
    <t>LHA</t>
  </si>
  <si>
    <t>dH/dB</t>
  </si>
  <si>
    <t>dH/dDec</t>
  </si>
  <si>
    <t>GHA</t>
  </si>
  <si>
    <t>Dec</t>
  </si>
  <si>
    <t>dH/dLHA</t>
  </si>
  <si>
    <t>H max =</t>
  </si>
  <si>
    <t>Hc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</si>
</sst>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9.75"/>
      <name val="Arial"/>
      <family val="0"/>
    </font>
    <font>
      <sz val="9.25"/>
      <name val="Arial"/>
      <family val="0"/>
    </font>
    <font>
      <sz val="9.5"/>
      <name val="Arial"/>
      <family val="0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'V = 0'!$G$1</c:f>
              <c:strCache>
                <c:ptCount val="1"/>
                <c:pt idx="0">
                  <c:v>Hc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 = 0'!$A$2:$A$101</c:f>
              <c:numCache/>
            </c:numRef>
          </c:xVal>
          <c:yVal>
            <c:numRef>
              <c:f>'V = 0'!$G$2:$G$101</c:f>
              <c:numCache/>
            </c:numRef>
          </c:yVal>
          <c:smooth val="0"/>
        </c:ser>
        <c:axId val="5368035"/>
        <c:axId val="48312316"/>
      </c:scatterChart>
      <c:valAx>
        <c:axId val="536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312316"/>
        <c:crosses val="autoZero"/>
        <c:crossBetween val="midCat"/>
        <c:dispUnits/>
      </c:valAx>
      <c:valAx>
        <c:axId val="483123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680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'V = 0'!$M$1</c:f>
              <c:strCache>
                <c:ptCount val="1"/>
                <c:pt idx="0">
                  <c:v>dH/dB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 = 0'!$A$2:$A$101</c:f>
              <c:numCache/>
            </c:numRef>
          </c:xVal>
          <c:yVal>
            <c:numRef>
              <c:f>'V = 0'!$M$2:$M$101</c:f>
              <c:numCache/>
            </c:numRef>
          </c:yVal>
          <c:smooth val="0"/>
        </c:ser>
        <c:axId val="32157661"/>
        <c:axId val="20983494"/>
      </c:scatterChart>
      <c:valAx>
        <c:axId val="32157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83494"/>
        <c:crosses val="autoZero"/>
        <c:crossBetween val="midCat"/>
        <c:dispUnits/>
      </c:valAx>
      <c:valAx>
        <c:axId val="209834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1576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'V = 0'!$N$1</c:f>
              <c:strCache>
                <c:ptCount val="1"/>
                <c:pt idx="0">
                  <c:v>dH/dDec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 = 0'!$A$2:$A$101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'V = 0'!$N$2:$N$101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axId val="54633719"/>
        <c:axId val="21941424"/>
      </c:scatterChart>
      <c:valAx>
        <c:axId val="54633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41424"/>
        <c:crosses val="autoZero"/>
        <c:crossBetween val="midCat"/>
        <c:dispUnits/>
      </c:valAx>
      <c:valAx>
        <c:axId val="219414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6337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'V = 0'!$L$1</c:f>
              <c:strCache>
                <c:ptCount val="1"/>
                <c:pt idx="0">
                  <c:v>dH/dLHA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 = 0'!$A$2:$A$101</c:f>
              <c:numCache/>
            </c:numRef>
          </c:xVal>
          <c:yVal>
            <c:numRef>
              <c:f>'V = 0'!$L$2:$L$101</c:f>
              <c:numCache/>
            </c:numRef>
          </c:yVal>
          <c:smooth val="0"/>
        </c:ser>
        <c:axId val="63255089"/>
        <c:axId val="32424890"/>
      </c:scatterChart>
      <c:valAx>
        <c:axId val="63255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24890"/>
        <c:crosses val="autoZero"/>
        <c:crossBetween val="midCat"/>
        <c:dispUnits/>
      </c:valAx>
      <c:valAx>
        <c:axId val="324248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2550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'V = 20'!$G$1</c:f>
              <c:strCache>
                <c:ptCount val="1"/>
                <c:pt idx="0">
                  <c:v>Hc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 = 20'!$A$2:$A$101</c:f>
              <c:numCache/>
            </c:numRef>
          </c:xVal>
          <c:yVal>
            <c:numRef>
              <c:f>'V = 20'!$G$2:$G$101</c:f>
              <c:numCache/>
            </c:numRef>
          </c:yVal>
          <c:smooth val="0"/>
        </c:ser>
        <c:axId val="23388555"/>
        <c:axId val="9170404"/>
      </c:scatterChart>
      <c:valAx>
        <c:axId val="23388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70404"/>
        <c:crosses val="autoZero"/>
        <c:crossBetween val="midCat"/>
        <c:dispUnits/>
      </c:valAx>
      <c:valAx>
        <c:axId val="91704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3885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'V = 20'!$M$1</c:f>
              <c:strCache>
                <c:ptCount val="1"/>
                <c:pt idx="0">
                  <c:v>dH/dB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 = 20'!$A$2:$A$101</c:f>
              <c:numCache/>
            </c:numRef>
          </c:xVal>
          <c:yVal>
            <c:numRef>
              <c:f>'V = 20'!$M$2:$M$101</c:f>
              <c:numCache/>
            </c:numRef>
          </c:yVal>
          <c:smooth val="0"/>
        </c:ser>
        <c:axId val="15424773"/>
        <c:axId val="4605230"/>
      </c:scatterChart>
      <c:valAx>
        <c:axId val="15424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5230"/>
        <c:crosses val="autoZero"/>
        <c:crossBetween val="midCat"/>
        <c:dispUnits/>
      </c:valAx>
      <c:valAx>
        <c:axId val="46052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4247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'V = 20'!$N$1</c:f>
              <c:strCache>
                <c:ptCount val="1"/>
                <c:pt idx="0">
                  <c:v>dH/dDec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 = 20'!$A$2:$A$101</c:f>
              <c:numCache/>
            </c:numRef>
          </c:xVal>
          <c:yVal>
            <c:numRef>
              <c:f>'V = 20'!$N$2:$N$101</c:f>
              <c:numCache/>
            </c:numRef>
          </c:yVal>
          <c:smooth val="0"/>
        </c:ser>
        <c:axId val="41447071"/>
        <c:axId val="37479320"/>
      </c:scatterChart>
      <c:valAx>
        <c:axId val="41447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79320"/>
        <c:crosses val="autoZero"/>
        <c:crossBetween val="midCat"/>
        <c:dispUnits/>
      </c:valAx>
      <c:valAx>
        <c:axId val="374793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4470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'V = 20'!$L$1</c:f>
              <c:strCache>
                <c:ptCount val="1"/>
                <c:pt idx="0">
                  <c:v>dH/dLHA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 = 20'!$A$2:$A$101</c:f>
              <c:numCache/>
            </c:numRef>
          </c:xVal>
          <c:yVal>
            <c:numRef>
              <c:f>'V = 20'!$L$2:$L$101</c:f>
              <c:numCache/>
            </c:numRef>
          </c:yVal>
          <c:smooth val="0"/>
        </c:ser>
        <c:axId val="1769561"/>
        <c:axId val="15926050"/>
      </c:scatterChart>
      <c:valAx>
        <c:axId val="1769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26050"/>
        <c:crosses val="autoZero"/>
        <c:crossBetween val="midCat"/>
        <c:dispUnits/>
      </c:valAx>
      <c:valAx>
        <c:axId val="159260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695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0.49525</cdr:x>
      <cdr:y>0.475</cdr:y>
    </cdr:from>
    <cdr:to>
      <cdr:x>0.5195</cdr:x>
      <cdr:y>0.52625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1581150"/>
          <a:ext cx="1047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</xdr:col>
      <xdr:colOff>57150</xdr:colOff>
      <xdr:row>3</xdr:row>
      <xdr:rowOff>38100</xdr:rowOff>
    </xdr:from>
    <xdr:to>
      <xdr:col>19</xdr:col>
      <xdr:colOff>771525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9782175" y="590550"/>
        <a:ext cx="45243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14</xdr:col>
      <xdr:colOff>57150</xdr:colOff>
      <xdr:row>43</xdr:row>
      <xdr:rowOff>76200</xdr:rowOff>
    </xdr:from>
    <xdr:to>
      <xdr:col>19</xdr:col>
      <xdr:colOff>771525</xdr:colOff>
      <xdr:row>63</xdr:row>
      <xdr:rowOff>66675</xdr:rowOff>
    </xdr:to>
    <xdr:graphicFrame>
      <xdr:nvGraphicFramePr>
        <xdr:cNvPr id="2" name="Chart 2"/>
        <xdr:cNvGraphicFramePr/>
      </xdr:nvGraphicFramePr>
      <xdr:xfrm>
        <a:off x="9782175" y="7105650"/>
        <a:ext cx="45243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14</xdr:col>
      <xdr:colOff>66675</xdr:colOff>
      <xdr:row>64</xdr:row>
      <xdr:rowOff>28575</xdr:rowOff>
    </xdr:from>
    <xdr:to>
      <xdr:col>19</xdr:col>
      <xdr:colOff>771525</xdr:colOff>
      <xdr:row>84</xdr:row>
      <xdr:rowOff>133350</xdr:rowOff>
    </xdr:to>
    <xdr:graphicFrame>
      <xdr:nvGraphicFramePr>
        <xdr:cNvPr id="3" name="Chart 3"/>
        <xdr:cNvGraphicFramePr/>
      </xdr:nvGraphicFramePr>
      <xdr:xfrm>
        <a:off x="9791700" y="10458450"/>
        <a:ext cx="4514850" cy="3343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14</xdr:col>
      <xdr:colOff>57150</xdr:colOff>
      <xdr:row>22</xdr:row>
      <xdr:rowOff>152400</xdr:rowOff>
    </xdr:from>
    <xdr:to>
      <xdr:col>19</xdr:col>
      <xdr:colOff>771525</xdr:colOff>
      <xdr:row>42</xdr:row>
      <xdr:rowOff>114300</xdr:rowOff>
    </xdr:to>
    <xdr:graphicFrame>
      <xdr:nvGraphicFramePr>
        <xdr:cNvPr id="4" name="Chart 4"/>
        <xdr:cNvGraphicFramePr/>
      </xdr:nvGraphicFramePr>
      <xdr:xfrm>
        <a:off x="9782175" y="3781425"/>
        <a:ext cx="4524375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14</xdr:col>
      <xdr:colOff>0</xdr:colOff>
      <xdr:row>88</xdr:row>
      <xdr:rowOff>0</xdr:rowOff>
    </xdr:from>
    <xdr:to>
      <xdr:col>19</xdr:col>
      <xdr:colOff>504825</xdr:colOff>
      <xdr:row>106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25025" y="14316075"/>
          <a:ext cx="4314825" cy="2914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0.4915</cdr:x>
      <cdr:y>0.50025</cdr:y>
    </cdr:from>
    <cdr:to>
      <cdr:x>0.51525</cdr:x>
      <cdr:y>0.5555</cdr:y>
    </cdr:to>
    <cdr:sp>
      <cdr:nvSpPr>
        <cdr:cNvPr id="1" name="TextBox 1"/>
        <cdr:cNvSpPr txBox="1">
          <a:spLocks noChangeArrowheads="1"/>
        </cdr:cNvSpPr>
      </cdr:nvSpPr>
      <cdr:spPr>
        <a:xfrm>
          <a:off x="2209800" y="1666875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¡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</xdr:col>
      <xdr:colOff>57150</xdr:colOff>
      <xdr:row>3</xdr:row>
      <xdr:rowOff>38100</xdr:rowOff>
    </xdr:from>
    <xdr:to>
      <xdr:col>19</xdr:col>
      <xdr:colOff>771525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9782175" y="590550"/>
        <a:ext cx="45243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14</xdr:col>
      <xdr:colOff>57150</xdr:colOff>
      <xdr:row>43</xdr:row>
      <xdr:rowOff>76200</xdr:rowOff>
    </xdr:from>
    <xdr:to>
      <xdr:col>19</xdr:col>
      <xdr:colOff>771525</xdr:colOff>
      <xdr:row>63</xdr:row>
      <xdr:rowOff>66675</xdr:rowOff>
    </xdr:to>
    <xdr:graphicFrame>
      <xdr:nvGraphicFramePr>
        <xdr:cNvPr id="2" name="Chart 2"/>
        <xdr:cNvGraphicFramePr/>
      </xdr:nvGraphicFramePr>
      <xdr:xfrm>
        <a:off x="9782175" y="7105650"/>
        <a:ext cx="45243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14</xdr:col>
      <xdr:colOff>66675</xdr:colOff>
      <xdr:row>64</xdr:row>
      <xdr:rowOff>28575</xdr:rowOff>
    </xdr:from>
    <xdr:to>
      <xdr:col>19</xdr:col>
      <xdr:colOff>771525</xdr:colOff>
      <xdr:row>84</xdr:row>
      <xdr:rowOff>133350</xdr:rowOff>
    </xdr:to>
    <xdr:graphicFrame>
      <xdr:nvGraphicFramePr>
        <xdr:cNvPr id="3" name="Chart 3"/>
        <xdr:cNvGraphicFramePr/>
      </xdr:nvGraphicFramePr>
      <xdr:xfrm>
        <a:off x="9791700" y="10458450"/>
        <a:ext cx="4514850" cy="3343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14</xdr:col>
      <xdr:colOff>57150</xdr:colOff>
      <xdr:row>22</xdr:row>
      <xdr:rowOff>152400</xdr:rowOff>
    </xdr:from>
    <xdr:to>
      <xdr:col>19</xdr:col>
      <xdr:colOff>771525</xdr:colOff>
      <xdr:row>42</xdr:row>
      <xdr:rowOff>114300</xdr:rowOff>
    </xdr:to>
    <xdr:graphicFrame>
      <xdr:nvGraphicFramePr>
        <xdr:cNvPr id="4" name="Chart 4"/>
        <xdr:cNvGraphicFramePr/>
      </xdr:nvGraphicFramePr>
      <xdr:xfrm>
        <a:off x="9782175" y="3781425"/>
        <a:ext cx="4524375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15</xdr:col>
      <xdr:colOff>0</xdr:colOff>
      <xdr:row>87</xdr:row>
      <xdr:rowOff>0</xdr:rowOff>
    </xdr:from>
    <xdr:to>
      <xdr:col>21</xdr:col>
      <xdr:colOff>114300</xdr:colOff>
      <xdr:row>105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87025" y="14154150"/>
          <a:ext cx="4314825" cy="2914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1"/>
  <sheetViews>
    <sheetView tabSelected="1" workbookViewId="0" topLeftCell="A1">
      <pane xSplit="19" ySplit="1" topLeftCell="T2" activePane="bottomRight" state="frozen"/>
      <selection pane="topLeft" activeCell="A1" sqref="A1"/>
      <selection pane="topRight" activeCell="T1" sqref="T1"/>
      <selection pane="bottomLeft" activeCell="A2" sqref="A2"/>
      <selection pane="bottomRight" activeCell="C3" sqref="C3"/>
    </sheetView>
  </sheetViews>
  <sheetFormatPr defaultColWidth="11.421875" defaultRowHeight="12.75"/>
  <cols>
    <col min="2" max="2" width="9.421875" style="9" customWidth="1"/>
    <col min="9" max="9" width="3.28125" style="0" customWidth="1"/>
    <col min="10" max="10" width="12.00390625" style="0" bestFit="1" customWidth="1"/>
    <col min="11" max="11" width="3.28125" style="0" customWidth="1"/>
    <col min="12" max="12" width="12.7109375" style="0" bestFit="1" customWidth="1"/>
    <col min="13" max="13" width="12.57421875" style="13" bestFit="1" customWidth="1"/>
    <col min="14" max="14" width="12.57421875" style="0" bestFit="1" customWidth="1"/>
    <col min="20" max="20" width="12.28125" style="0" customWidth="1"/>
    <col min="21" max="21" width="5.00390625" style="0" bestFit="1" customWidth="1"/>
    <col min="22" max="22" width="2.00390625" style="8" bestFit="1" customWidth="1"/>
    <col min="23" max="23" width="5.00390625" style="0" bestFit="1" customWidth="1"/>
    <col min="24" max="25" width="3.00390625" style="8" bestFit="1" customWidth="1"/>
    <col min="26" max="26" width="5.00390625" style="0" bestFit="1" customWidth="1"/>
    <col min="27" max="27" width="2.00390625" style="0" bestFit="1" customWidth="1"/>
  </cols>
  <sheetData>
    <row r="1" spans="1:14" s="2" customFormat="1" ht="18">
      <c r="A1" s="2" t="s">
        <v>0</v>
      </c>
      <c r="C1" s="2" t="s">
        <v>1</v>
      </c>
      <c r="D1" s="2" t="s">
        <v>2</v>
      </c>
      <c r="E1" s="2" t="s">
        <v>7</v>
      </c>
      <c r="F1" s="2" t="s">
        <v>8</v>
      </c>
      <c r="G1" s="2" t="s">
        <v>11</v>
      </c>
      <c r="H1" s="2" t="s">
        <v>3</v>
      </c>
      <c r="J1" s="6" t="s">
        <v>4</v>
      </c>
      <c r="K1" s="6"/>
      <c r="L1" s="6" t="s">
        <v>9</v>
      </c>
      <c r="M1" s="12" t="s">
        <v>5</v>
      </c>
      <c r="N1" s="6" t="s">
        <v>6</v>
      </c>
    </row>
    <row r="2" spans="1:27" ht="12.75">
      <c r="A2" s="4">
        <v>2.28</v>
      </c>
      <c r="B2" s="9" t="str">
        <f aca="true" t="shared" si="0" ref="B2:B65">CONCATENATE(V2,":",X2,":",Y2)</f>
        <v>2:16:47</v>
      </c>
      <c r="C2" s="11">
        <v>15</v>
      </c>
      <c r="D2" s="4">
        <v>145</v>
      </c>
      <c r="E2" s="4">
        <v>214.886158708452</v>
      </c>
      <c r="F2" s="4">
        <v>21.5020587032688</v>
      </c>
      <c r="G2" s="4">
        <v>83.4970437917833</v>
      </c>
      <c r="H2" s="4">
        <v>0.935266092158023</v>
      </c>
      <c r="J2">
        <f>D2+E2</f>
        <v>359.886158708452</v>
      </c>
      <c r="U2">
        <f aca="true" t="shared" si="1" ref="U2:U33">A2</f>
        <v>2.28</v>
      </c>
      <c r="V2" s="8">
        <f aca="true" t="shared" si="2" ref="V2:V33">INT(U2)</f>
        <v>2</v>
      </c>
      <c r="W2">
        <f aca="true" t="shared" si="3" ref="W2:W33">60*(U2-V2)</f>
        <v>16.79999999999999</v>
      </c>
      <c r="X2" s="8">
        <f aca="true" t="shared" si="4" ref="X2:X33">INT(W2)</f>
        <v>16</v>
      </c>
      <c r="Y2" s="8">
        <f aca="true" t="shared" si="5" ref="Y2:Y33">INT(60*(W2-X2))</f>
        <v>47</v>
      </c>
      <c r="Z2">
        <f aca="true" t="shared" si="6" ref="Z2:Z33">V2+X2/60+Y2/3600</f>
        <v>2.279722222222222</v>
      </c>
      <c r="AA2">
        <f aca="true" t="shared" si="7" ref="AA2:AA33">U2-Z2</f>
        <v>0.0002777777777778212</v>
      </c>
    </row>
    <row r="3" spans="1:27" ht="12.75">
      <c r="A3" s="4">
        <v>2.28027777777777</v>
      </c>
      <c r="B3" s="9" t="str">
        <f t="shared" si="0"/>
        <v>2:16:48</v>
      </c>
      <c r="C3" s="11">
        <v>15</v>
      </c>
      <c r="D3" s="4">
        <v>145</v>
      </c>
      <c r="E3" s="4">
        <v>214.890324989724</v>
      </c>
      <c r="F3" s="4">
        <v>21.5020605486661</v>
      </c>
      <c r="G3" s="4">
        <v>83.4971064328909</v>
      </c>
      <c r="H3" s="4">
        <v>0.901043698546603</v>
      </c>
      <c r="J3">
        <f aca="true" t="shared" si="8" ref="J3:J66">D3+E3</f>
        <v>359.89032498972404</v>
      </c>
      <c r="L3">
        <f>(G3-G2)/(J3-J2)</f>
        <v>0.015035256506704958</v>
      </c>
      <c r="M3" s="13" t="e">
        <f>(G3-G2)/(C3-C2)</f>
        <v>#DIV/0!</v>
      </c>
      <c r="N3">
        <f>(G3-G2)/(F3-F2)</f>
        <v>33.94451027368176</v>
      </c>
      <c r="P3" s="8" t="s">
        <v>10</v>
      </c>
      <c r="Q3">
        <f>MAX(G2:G101)</f>
        <v>83.4978913446318</v>
      </c>
      <c r="U3">
        <f t="shared" si="1"/>
        <v>2.28027777777777</v>
      </c>
      <c r="V3" s="8">
        <f t="shared" si="2"/>
        <v>2</v>
      </c>
      <c r="W3">
        <f t="shared" si="3"/>
        <v>16.816666666666205</v>
      </c>
      <c r="X3" s="8">
        <f t="shared" si="4"/>
        <v>16</v>
      </c>
      <c r="Y3" s="8">
        <f t="shared" si="5"/>
        <v>48</v>
      </c>
      <c r="Z3">
        <f t="shared" si="6"/>
        <v>2.28</v>
      </c>
      <c r="AA3">
        <f t="shared" si="7"/>
        <v>0.0002777777777702717</v>
      </c>
    </row>
    <row r="4" spans="1:27" ht="12.75">
      <c r="A4" s="4">
        <v>2.28055555555555</v>
      </c>
      <c r="B4" s="9" t="str">
        <f t="shared" si="0"/>
        <v>2:16:49</v>
      </c>
      <c r="C4" s="11">
        <v>15</v>
      </c>
      <c r="D4" s="4">
        <v>145</v>
      </c>
      <c r="E4" s="4">
        <v>214.894491271229</v>
      </c>
      <c r="F4" s="4">
        <v>21.5020623940624</v>
      </c>
      <c r="G4" s="4">
        <v>83.497166670559</v>
      </c>
      <c r="H4" s="4">
        <v>0.86682064511386</v>
      </c>
      <c r="J4">
        <f t="shared" si="8"/>
        <v>359.89449127122896</v>
      </c>
      <c r="L4">
        <f aca="true" t="shared" si="9" ref="L4:L67">(G4-G3)/(J4-J3)</f>
        <v>0.014458376857953745</v>
      </c>
      <c r="M4" s="13" t="e">
        <f aca="true" t="shared" si="10" ref="M4:M67">(G4-G3)/(C4-C3)</f>
        <v>#DIV/0!</v>
      </c>
      <c r="N4">
        <f aca="true" t="shared" si="11" ref="N4:N67">(G4-G3)/(F4-F3)</f>
        <v>32.64213121048479</v>
      </c>
      <c r="U4">
        <f t="shared" si="1"/>
        <v>2.28055555555555</v>
      </c>
      <c r="V4" s="8">
        <f t="shared" si="2"/>
        <v>2</v>
      </c>
      <c r="W4">
        <f t="shared" si="3"/>
        <v>16.83333333333301</v>
      </c>
      <c r="X4" s="8">
        <f t="shared" si="4"/>
        <v>16</v>
      </c>
      <c r="Y4" s="8">
        <f t="shared" si="5"/>
        <v>49</v>
      </c>
      <c r="Z4">
        <f t="shared" si="6"/>
        <v>2.2802777777777776</v>
      </c>
      <c r="AA4">
        <f t="shared" si="7"/>
        <v>0.00027777777777249213</v>
      </c>
    </row>
    <row r="5" spans="1:27" ht="12.75">
      <c r="A5" s="4">
        <v>2.28083333333333</v>
      </c>
      <c r="B5" s="9" t="str">
        <f t="shared" si="0"/>
        <v>2:16:50</v>
      </c>
      <c r="C5" s="11">
        <v>15</v>
      </c>
      <c r="D5" s="4">
        <v>145</v>
      </c>
      <c r="E5" s="4">
        <v>214.898657552501</v>
      </c>
      <c r="F5" s="4">
        <v>21.5020642394578</v>
      </c>
      <c r="G5" s="4">
        <v>83.497224504714</v>
      </c>
      <c r="H5" s="4">
        <v>0.832596961321121</v>
      </c>
      <c r="J5">
        <f t="shared" si="8"/>
        <v>359.898657552501</v>
      </c>
      <c r="L5">
        <f t="shared" si="9"/>
        <v>0.013881481163849074</v>
      </c>
      <c r="M5" s="13" t="e">
        <f t="shared" si="10"/>
        <v>#DIV/0!</v>
      </c>
      <c r="N5">
        <f t="shared" si="11"/>
        <v>31.339709109185396</v>
      </c>
      <c r="U5">
        <f t="shared" si="1"/>
        <v>2.28083333333333</v>
      </c>
      <c r="V5" s="8">
        <f t="shared" si="2"/>
        <v>2</v>
      </c>
      <c r="W5">
        <f t="shared" si="3"/>
        <v>16.84999999999981</v>
      </c>
      <c r="X5" s="8">
        <f t="shared" si="4"/>
        <v>16</v>
      </c>
      <c r="Y5" s="8">
        <f t="shared" si="5"/>
        <v>50</v>
      </c>
      <c r="Z5">
        <f t="shared" si="6"/>
        <v>2.2805555555555554</v>
      </c>
      <c r="AA5">
        <f t="shared" si="7"/>
        <v>0.0002777777777747126</v>
      </c>
    </row>
    <row r="6" spans="1:27" ht="12.75">
      <c r="A6" s="4">
        <v>2.28111111111111</v>
      </c>
      <c r="B6" s="9" t="str">
        <f t="shared" si="0"/>
        <v>2:16:51</v>
      </c>
      <c r="C6" s="11">
        <v>15</v>
      </c>
      <c r="D6" s="4">
        <v>145</v>
      </c>
      <c r="E6" s="4">
        <v>214.902823834005</v>
      </c>
      <c r="F6" s="4">
        <v>21.5020660848526</v>
      </c>
      <c r="G6" s="4">
        <v>83.4972799352979</v>
      </c>
      <c r="H6" s="4">
        <v>0.798372669290799</v>
      </c>
      <c r="J6">
        <f t="shared" si="8"/>
        <v>359.902823834005</v>
      </c>
      <c r="L6">
        <f t="shared" si="9"/>
        <v>0.013304569997372947</v>
      </c>
      <c r="M6" s="13" t="e">
        <f t="shared" si="10"/>
        <v>#DIV/0!</v>
      </c>
      <c r="N6">
        <f t="shared" si="11"/>
        <v>30.037249389530352</v>
      </c>
      <c r="U6">
        <f t="shared" si="1"/>
        <v>2.28111111111111</v>
      </c>
      <c r="V6" s="8">
        <f t="shared" si="2"/>
        <v>2</v>
      </c>
      <c r="W6">
        <f t="shared" si="3"/>
        <v>16.86666666666661</v>
      </c>
      <c r="X6" s="8">
        <f t="shared" si="4"/>
        <v>16</v>
      </c>
      <c r="Y6" s="8">
        <f t="shared" si="5"/>
        <v>51</v>
      </c>
      <c r="Z6">
        <f t="shared" si="6"/>
        <v>2.2808333333333333</v>
      </c>
      <c r="AA6">
        <f t="shared" si="7"/>
        <v>0.000277777777776933</v>
      </c>
    </row>
    <row r="7" spans="1:27" ht="12.75">
      <c r="A7" s="4">
        <v>2.28138888888888</v>
      </c>
      <c r="B7" s="9" t="str">
        <f t="shared" si="0"/>
        <v>2:16:52</v>
      </c>
      <c r="C7" s="11">
        <v>15</v>
      </c>
      <c r="D7" s="4">
        <v>145</v>
      </c>
      <c r="E7" s="4">
        <v>214.906990115276</v>
      </c>
      <c r="F7" s="4">
        <v>21.5020679302465</v>
      </c>
      <c r="G7" s="4">
        <v>83.4973329622436</v>
      </c>
      <c r="H7" s="4">
        <v>0.764147798411927</v>
      </c>
      <c r="J7">
        <f t="shared" si="8"/>
        <v>359.906990115276</v>
      </c>
      <c r="L7">
        <f t="shared" si="9"/>
        <v>0.012727644212659699</v>
      </c>
      <c r="M7" s="13" t="e">
        <f t="shared" si="10"/>
        <v>#DIV/0!</v>
      </c>
      <c r="N7">
        <f t="shared" si="11"/>
        <v>28.734757229771688</v>
      </c>
      <c r="U7">
        <f t="shared" si="1"/>
        <v>2.28138888888888</v>
      </c>
      <c r="V7" s="8">
        <f t="shared" si="2"/>
        <v>2</v>
      </c>
      <c r="W7">
        <f t="shared" si="3"/>
        <v>16.8833333333328</v>
      </c>
      <c r="X7" s="8">
        <f t="shared" si="4"/>
        <v>16</v>
      </c>
      <c r="Y7" s="8">
        <f t="shared" si="5"/>
        <v>52</v>
      </c>
      <c r="Z7">
        <f t="shared" si="6"/>
        <v>2.281111111111111</v>
      </c>
      <c r="AA7">
        <f t="shared" si="7"/>
        <v>0.0002777777777689394</v>
      </c>
    </row>
    <row r="8" spans="1:27" ht="12.75">
      <c r="A8" s="4">
        <v>2.28166666666666</v>
      </c>
      <c r="B8" s="9" t="str">
        <f t="shared" si="0"/>
        <v>2:16:53</v>
      </c>
      <c r="C8" s="11">
        <v>15</v>
      </c>
      <c r="D8" s="4">
        <v>145</v>
      </c>
      <c r="E8" s="4">
        <v>214.91115639678</v>
      </c>
      <c r="F8" s="4">
        <v>21.5020697756395</v>
      </c>
      <c r="G8" s="4">
        <v>83.4973835854981</v>
      </c>
      <c r="H8" s="4">
        <v>0.729922370709371</v>
      </c>
      <c r="J8">
        <f t="shared" si="8"/>
        <v>359.91115639678003</v>
      </c>
      <c r="L8">
        <f t="shared" si="9"/>
        <v>0.012150704278203816</v>
      </c>
      <c r="M8" s="13" t="e">
        <f t="shared" si="10"/>
        <v>#DIV/0!</v>
      </c>
      <c r="N8">
        <f t="shared" si="11"/>
        <v>27.432235011988634</v>
      </c>
      <c r="U8">
        <f t="shared" si="1"/>
        <v>2.28166666666666</v>
      </c>
      <c r="V8" s="8">
        <f t="shared" si="2"/>
        <v>2</v>
      </c>
      <c r="W8">
        <f t="shared" si="3"/>
        <v>16.899999999999604</v>
      </c>
      <c r="X8" s="8">
        <f t="shared" si="4"/>
        <v>16</v>
      </c>
      <c r="Y8" s="8">
        <f t="shared" si="5"/>
        <v>53</v>
      </c>
      <c r="Z8">
        <f t="shared" si="6"/>
        <v>2.281388888888889</v>
      </c>
      <c r="AA8">
        <f t="shared" si="7"/>
        <v>0.00027777777777115986</v>
      </c>
    </row>
    <row r="9" spans="1:27" ht="12.75">
      <c r="A9" s="4">
        <v>2.28194444444444</v>
      </c>
      <c r="B9" s="9" t="str">
        <f t="shared" si="0"/>
        <v>2:16:54</v>
      </c>
      <c r="C9" s="11">
        <v>15</v>
      </c>
      <c r="D9" s="4">
        <v>145</v>
      </c>
      <c r="E9" s="4">
        <v>214.915322845681</v>
      </c>
      <c r="F9" s="4">
        <v>21.502071621106</v>
      </c>
      <c r="G9" s="4">
        <v>83.4974318068913</v>
      </c>
      <c r="H9" s="4">
        <v>0.695695038618828</v>
      </c>
      <c r="J9">
        <f t="shared" si="8"/>
        <v>359.915322845681</v>
      </c>
      <c r="L9">
        <f t="shared" si="9"/>
        <v>0.011573739255343508</v>
      </c>
      <c r="M9" s="13" t="e">
        <f t="shared" si="10"/>
        <v>#DIV/0!</v>
      </c>
      <c r="N9">
        <f t="shared" si="11"/>
        <v>26.129649717441037</v>
      </c>
      <c r="U9">
        <f t="shared" si="1"/>
        <v>2.28194444444444</v>
      </c>
      <c r="V9" s="8">
        <f t="shared" si="2"/>
        <v>2</v>
      </c>
      <c r="W9">
        <f t="shared" si="3"/>
        <v>16.91666666666641</v>
      </c>
      <c r="X9" s="8">
        <f t="shared" si="4"/>
        <v>16</v>
      </c>
      <c r="Y9" s="8">
        <f t="shared" si="5"/>
        <v>54</v>
      </c>
      <c r="Z9">
        <f t="shared" si="6"/>
        <v>2.2816666666666667</v>
      </c>
      <c r="AA9">
        <f t="shared" si="7"/>
        <v>0.0002777777777733803</v>
      </c>
    </row>
    <row r="10" spans="1:27" ht="12.75">
      <c r="A10" s="4">
        <v>2.28222222222222</v>
      </c>
      <c r="B10" s="9" t="str">
        <f t="shared" si="0"/>
        <v>2:16:55</v>
      </c>
      <c r="C10" s="11">
        <v>15</v>
      </c>
      <c r="D10" s="4">
        <v>145</v>
      </c>
      <c r="E10" s="4">
        <v>214.919489127183</v>
      </c>
      <c r="F10" s="4">
        <v>21.5020734664975</v>
      </c>
      <c r="G10" s="4">
        <v>83.4974776224951</v>
      </c>
      <c r="H10" s="4">
        <v>0.66146857819898</v>
      </c>
      <c r="J10">
        <f t="shared" si="8"/>
        <v>359.919489127183</v>
      </c>
      <c r="L10">
        <f t="shared" si="9"/>
        <v>0.010996761446785866</v>
      </c>
      <c r="M10" s="13" t="e">
        <f t="shared" si="10"/>
        <v>#DIV/0!</v>
      </c>
      <c r="N10">
        <f t="shared" si="11"/>
        <v>24.827037428449977</v>
      </c>
      <c r="U10">
        <f t="shared" si="1"/>
        <v>2.28222222222222</v>
      </c>
      <c r="V10" s="8">
        <f t="shared" si="2"/>
        <v>2</v>
      </c>
      <c r="W10">
        <f t="shared" si="3"/>
        <v>16.93333333333321</v>
      </c>
      <c r="X10" s="8">
        <f t="shared" si="4"/>
        <v>16</v>
      </c>
      <c r="Y10" s="8">
        <f t="shared" si="5"/>
        <v>55</v>
      </c>
      <c r="Z10">
        <f t="shared" si="6"/>
        <v>2.2819444444444446</v>
      </c>
      <c r="AA10">
        <f t="shared" si="7"/>
        <v>0.00027777777777560075</v>
      </c>
    </row>
    <row r="11" spans="1:27" ht="12.75">
      <c r="A11" s="4">
        <v>2.2825</v>
      </c>
      <c r="B11" s="9" t="str">
        <f t="shared" si="0"/>
        <v>2:16:57</v>
      </c>
      <c r="C11" s="11">
        <v>15</v>
      </c>
      <c r="D11" s="4">
        <v>145</v>
      </c>
      <c r="E11" s="4">
        <v>214.923655408455</v>
      </c>
      <c r="F11" s="4">
        <v>21.5020753118878</v>
      </c>
      <c r="G11" s="4">
        <v>83.4975210342423</v>
      </c>
      <c r="H11" s="4">
        <v>0.627241642017205</v>
      </c>
      <c r="J11">
        <f t="shared" si="8"/>
        <v>359.92365540845503</v>
      </c>
      <c r="L11">
        <f t="shared" si="9"/>
        <v>0.01041978310275807</v>
      </c>
      <c r="M11" s="13" t="e">
        <f t="shared" si="10"/>
        <v>#DIV/0!</v>
      </c>
      <c r="N11">
        <f t="shared" si="11"/>
        <v>23.524425795361168</v>
      </c>
      <c r="U11">
        <f t="shared" si="1"/>
        <v>2.2825</v>
      </c>
      <c r="V11" s="8">
        <f t="shared" si="2"/>
        <v>2</v>
      </c>
      <c r="W11">
        <f t="shared" si="3"/>
        <v>16.95000000000001</v>
      </c>
      <c r="X11" s="8">
        <f t="shared" si="4"/>
        <v>16</v>
      </c>
      <c r="Y11" s="8">
        <f t="shared" si="5"/>
        <v>57</v>
      </c>
      <c r="Z11">
        <f t="shared" si="6"/>
        <v>2.2824999999999998</v>
      </c>
      <c r="AA11">
        <f t="shared" si="7"/>
        <v>0</v>
      </c>
    </row>
    <row r="12" spans="1:27" ht="12.75">
      <c r="A12" s="4">
        <v>2.28277777777777</v>
      </c>
      <c r="B12" s="9" t="str">
        <f t="shared" si="0"/>
        <v>2:16:57</v>
      </c>
      <c r="C12" s="11">
        <v>15</v>
      </c>
      <c r="D12" s="4">
        <v>145</v>
      </c>
      <c r="E12" s="4">
        <v>214.927821689957</v>
      </c>
      <c r="F12" s="4">
        <v>21.5020771572776</v>
      </c>
      <c r="G12" s="4">
        <v>83.4975620420891</v>
      </c>
      <c r="H12" s="4">
        <v>0.593014251919465</v>
      </c>
      <c r="J12">
        <f t="shared" si="8"/>
        <v>359.927821689957</v>
      </c>
      <c r="L12">
        <f t="shared" si="9"/>
        <v>0.00984279309601504</v>
      </c>
      <c r="M12" s="13" t="e">
        <f t="shared" si="10"/>
        <v>#DIV/0!</v>
      </c>
      <c r="N12">
        <f t="shared" si="11"/>
        <v>22.221780353288892</v>
      </c>
      <c r="U12">
        <f t="shared" si="1"/>
        <v>2.28277777777777</v>
      </c>
      <c r="V12" s="8">
        <f t="shared" si="2"/>
        <v>2</v>
      </c>
      <c r="W12">
        <f t="shared" si="3"/>
        <v>16.9666666666662</v>
      </c>
      <c r="X12" s="8">
        <f t="shared" si="4"/>
        <v>16</v>
      </c>
      <c r="Y12" s="8">
        <f t="shared" si="5"/>
        <v>57</v>
      </c>
      <c r="Z12">
        <f t="shared" si="6"/>
        <v>2.2824999999999998</v>
      </c>
      <c r="AA12">
        <f t="shared" si="7"/>
        <v>0.0002777777777702717</v>
      </c>
    </row>
    <row r="13" spans="1:27" ht="12.75">
      <c r="A13" s="4">
        <v>2.28305555555555</v>
      </c>
      <c r="B13" s="9" t="str">
        <f t="shared" si="0"/>
        <v>2:16:58</v>
      </c>
      <c r="C13" s="11">
        <v>15</v>
      </c>
      <c r="D13" s="4">
        <v>145</v>
      </c>
      <c r="E13" s="4">
        <v>214.931987971459</v>
      </c>
      <c r="F13" s="4">
        <v>21.5020790026665</v>
      </c>
      <c r="G13" s="4">
        <v>83.4976006459881</v>
      </c>
      <c r="H13" s="4">
        <v>0.558786435699889</v>
      </c>
      <c r="J13">
        <f t="shared" si="8"/>
        <v>359.93198797145897</v>
      </c>
      <c r="L13">
        <f t="shared" si="9"/>
        <v>0.009265792285495645</v>
      </c>
      <c r="M13" s="13" t="e">
        <f t="shared" si="10"/>
        <v>#DIV/0!</v>
      </c>
      <c r="N13">
        <f t="shared" si="11"/>
        <v>20.91911306521935</v>
      </c>
      <c r="U13">
        <f t="shared" si="1"/>
        <v>2.28305555555555</v>
      </c>
      <c r="V13" s="8">
        <f t="shared" si="2"/>
        <v>2</v>
      </c>
      <c r="W13">
        <f t="shared" si="3"/>
        <v>16.983333333333004</v>
      </c>
      <c r="X13" s="8">
        <f t="shared" si="4"/>
        <v>16</v>
      </c>
      <c r="Y13" s="8">
        <f t="shared" si="5"/>
        <v>58</v>
      </c>
      <c r="Z13">
        <f t="shared" si="6"/>
        <v>2.2827777777777776</v>
      </c>
      <c r="AA13">
        <f t="shared" si="7"/>
        <v>0.00027777777777249213</v>
      </c>
    </row>
    <row r="14" spans="1:27" ht="12.75">
      <c r="A14" s="4">
        <v>2.28333333333333</v>
      </c>
      <c r="B14" s="9" t="str">
        <f t="shared" si="0"/>
        <v>2:16:59</v>
      </c>
      <c r="C14" s="11">
        <v>15</v>
      </c>
      <c r="D14" s="4">
        <v>145</v>
      </c>
      <c r="E14" s="4">
        <v>214.936154252729</v>
      </c>
      <c r="F14" s="4">
        <v>21.5020808480544</v>
      </c>
      <c r="G14" s="4">
        <v>83.4976368458943</v>
      </c>
      <c r="H14" s="4">
        <v>0.524558220954103</v>
      </c>
      <c r="J14">
        <f t="shared" si="8"/>
        <v>359.936154252729</v>
      </c>
      <c r="L14">
        <f t="shared" si="9"/>
        <v>0.008688781159673767</v>
      </c>
      <c r="M14" s="13" t="e">
        <f t="shared" si="10"/>
        <v>#DIV/0!</v>
      </c>
      <c r="N14">
        <f t="shared" si="11"/>
        <v>19.616421104499718</v>
      </c>
      <c r="U14">
        <f t="shared" si="1"/>
        <v>2.28333333333333</v>
      </c>
      <c r="V14" s="8">
        <f t="shared" si="2"/>
        <v>2</v>
      </c>
      <c r="W14">
        <f t="shared" si="3"/>
        <v>16.999999999999808</v>
      </c>
      <c r="X14" s="8">
        <f t="shared" si="4"/>
        <v>16</v>
      </c>
      <c r="Y14" s="8">
        <f t="shared" si="5"/>
        <v>59</v>
      </c>
      <c r="Z14">
        <f t="shared" si="6"/>
        <v>2.2830555555555554</v>
      </c>
      <c r="AA14">
        <f t="shared" si="7"/>
        <v>0.0002777777777747126</v>
      </c>
    </row>
    <row r="15" spans="1:27" ht="12.75">
      <c r="A15" s="4">
        <v>2.28361111111111</v>
      </c>
      <c r="B15" s="9" t="str">
        <f t="shared" si="0"/>
        <v>2:17:0</v>
      </c>
      <c r="C15" s="11">
        <v>15</v>
      </c>
      <c r="D15" s="4">
        <v>145</v>
      </c>
      <c r="E15" s="4">
        <v>214.940320534232</v>
      </c>
      <c r="F15" s="4">
        <v>21.5020826934416</v>
      </c>
      <c r="G15" s="4">
        <v>83.4976706417719</v>
      </c>
      <c r="H15" s="4">
        <v>0.490329629581986</v>
      </c>
      <c r="J15">
        <f t="shared" si="8"/>
        <v>359.940320534232</v>
      </c>
      <c r="L15">
        <f t="shared" si="9"/>
        <v>0.008111760468997021</v>
      </c>
      <c r="M15" s="13" t="e">
        <f t="shared" si="10"/>
        <v>#DIV/0!</v>
      </c>
      <c r="N15">
        <f t="shared" si="11"/>
        <v>18.3137054423656</v>
      </c>
      <c r="U15">
        <f t="shared" si="1"/>
        <v>2.28361111111111</v>
      </c>
      <c r="V15" s="8">
        <f t="shared" si="2"/>
        <v>2</v>
      </c>
      <c r="W15">
        <f t="shared" si="3"/>
        <v>17.01666666666661</v>
      </c>
      <c r="X15" s="8">
        <f t="shared" si="4"/>
        <v>17</v>
      </c>
      <c r="Y15" s="8">
        <f t="shared" si="5"/>
        <v>0</v>
      </c>
      <c r="Z15">
        <f t="shared" si="6"/>
        <v>2.283333333333333</v>
      </c>
      <c r="AA15">
        <f t="shared" si="7"/>
        <v>0.000277777777776933</v>
      </c>
    </row>
    <row r="16" spans="1:27" ht="12.75">
      <c r="A16" s="4">
        <v>2.28388888888888</v>
      </c>
      <c r="B16" s="9" t="str">
        <f t="shared" si="0"/>
        <v>2:17:1</v>
      </c>
      <c r="C16" s="11">
        <v>15</v>
      </c>
      <c r="D16" s="4">
        <v>145</v>
      </c>
      <c r="E16" s="4">
        <v>214.9444868155</v>
      </c>
      <c r="F16" s="4">
        <v>21.502084538828</v>
      </c>
      <c r="G16" s="4">
        <v>83.4977020335794</v>
      </c>
      <c r="H16" s="4">
        <v>0.456100691127038</v>
      </c>
      <c r="J16">
        <f t="shared" si="8"/>
        <v>359.9444868155</v>
      </c>
      <c r="L16">
        <f t="shared" si="9"/>
        <v>0.007534730729219338</v>
      </c>
      <c r="M16" s="13" t="e">
        <f t="shared" si="10"/>
        <v>#DIV/0!</v>
      </c>
      <c r="N16">
        <f t="shared" si="11"/>
        <v>17.01096718512424</v>
      </c>
      <c r="U16">
        <f t="shared" si="1"/>
        <v>2.28388888888888</v>
      </c>
      <c r="V16" s="8">
        <f t="shared" si="2"/>
        <v>2</v>
      </c>
      <c r="W16">
        <f t="shared" si="3"/>
        <v>17.0333333333328</v>
      </c>
      <c r="X16" s="8">
        <f t="shared" si="4"/>
        <v>17</v>
      </c>
      <c r="Y16" s="8">
        <f t="shared" si="5"/>
        <v>1</v>
      </c>
      <c r="Z16">
        <f t="shared" si="6"/>
        <v>2.283611111111111</v>
      </c>
      <c r="AA16">
        <f t="shared" si="7"/>
        <v>0.0002777777777689394</v>
      </c>
    </row>
    <row r="17" spans="1:27" ht="12.75">
      <c r="A17" s="4">
        <v>2.28416666666666</v>
      </c>
      <c r="B17" s="9" t="str">
        <f t="shared" si="0"/>
        <v>2:17:2</v>
      </c>
      <c r="C17" s="11">
        <v>15</v>
      </c>
      <c r="D17" s="4">
        <v>145</v>
      </c>
      <c r="E17" s="4">
        <v>214.948653264632</v>
      </c>
      <c r="F17" s="4">
        <v>21.5020863842879</v>
      </c>
      <c r="G17" s="4">
        <v>83.4977310224036</v>
      </c>
      <c r="H17" s="4">
        <v>0.421870050551698</v>
      </c>
      <c r="J17">
        <f t="shared" si="8"/>
        <v>359.94865326463196</v>
      </c>
      <c r="L17">
        <f t="shared" si="9"/>
        <v>0.006957681056428099</v>
      </c>
      <c r="M17" s="13" t="e">
        <f t="shared" si="10"/>
        <v>#DIV/0!</v>
      </c>
      <c r="N17">
        <f t="shared" si="11"/>
        <v>15.70818429531212</v>
      </c>
      <c r="U17">
        <f t="shared" si="1"/>
        <v>2.28416666666666</v>
      </c>
      <c r="V17" s="8">
        <f t="shared" si="2"/>
        <v>2</v>
      </c>
      <c r="W17">
        <f t="shared" si="3"/>
        <v>17.0499999999996</v>
      </c>
      <c r="X17" s="8">
        <f t="shared" si="4"/>
        <v>17</v>
      </c>
      <c r="Y17" s="8">
        <f t="shared" si="5"/>
        <v>2</v>
      </c>
      <c r="Z17">
        <f t="shared" si="6"/>
        <v>2.283888888888889</v>
      </c>
      <c r="AA17">
        <f t="shared" si="7"/>
        <v>0.00027777777777115986</v>
      </c>
    </row>
    <row r="18" spans="1:27" ht="12.75">
      <c r="A18" s="4">
        <v>2.28444444444444</v>
      </c>
      <c r="B18" s="9" t="str">
        <f t="shared" si="0"/>
        <v>2:17:3</v>
      </c>
      <c r="C18" s="11">
        <v>15</v>
      </c>
      <c r="D18" s="4">
        <v>145</v>
      </c>
      <c r="E18" s="4">
        <v>214.9528195459</v>
      </c>
      <c r="F18" s="4">
        <v>21.5020882296726</v>
      </c>
      <c r="G18" s="4">
        <v>83.4977576058767</v>
      </c>
      <c r="H18" s="4">
        <v>0.38764049162549</v>
      </c>
      <c r="J18">
        <f t="shared" si="8"/>
        <v>359.9528195459</v>
      </c>
      <c r="L18">
        <f t="shared" si="9"/>
        <v>0.006380623724291562</v>
      </c>
      <c r="M18" s="13" t="e">
        <f t="shared" si="10"/>
        <v>#DIV/0!</v>
      </c>
      <c r="N18">
        <f t="shared" si="11"/>
        <v>14.405382830539258</v>
      </c>
      <c r="U18">
        <f t="shared" si="1"/>
        <v>2.28444444444444</v>
      </c>
      <c r="V18" s="8">
        <f t="shared" si="2"/>
        <v>2</v>
      </c>
      <c r="W18">
        <f t="shared" si="3"/>
        <v>17.066666666666404</v>
      </c>
      <c r="X18" s="8">
        <f t="shared" si="4"/>
        <v>17</v>
      </c>
      <c r="Y18" s="8">
        <f t="shared" si="5"/>
        <v>3</v>
      </c>
      <c r="Z18">
        <f t="shared" si="6"/>
        <v>2.2841666666666667</v>
      </c>
      <c r="AA18">
        <f t="shared" si="7"/>
        <v>0.0002777777777733803</v>
      </c>
    </row>
    <row r="19" spans="1:27" ht="12.75">
      <c r="A19" s="4">
        <v>2.28472222222222</v>
      </c>
      <c r="B19" s="9" t="str">
        <f t="shared" si="0"/>
        <v>2:17:4</v>
      </c>
      <c r="C19" s="11">
        <v>15</v>
      </c>
      <c r="D19" s="4">
        <v>145</v>
      </c>
      <c r="E19" s="4">
        <v>214.956985827401</v>
      </c>
      <c r="F19" s="4">
        <v>21.5020900750565</v>
      </c>
      <c r="G19" s="4">
        <v>83.4977817851869</v>
      </c>
      <c r="H19" s="4">
        <v>0.353410659160264</v>
      </c>
      <c r="J19">
        <f t="shared" si="8"/>
        <v>359.956985827401</v>
      </c>
      <c r="L19">
        <f t="shared" si="9"/>
        <v>0.005803570929194404</v>
      </c>
      <c r="M19" s="13" t="e">
        <f t="shared" si="10"/>
        <v>#DIV/0!</v>
      </c>
      <c r="N19">
        <f t="shared" si="11"/>
        <v>13.102590856478106</v>
      </c>
      <c r="U19">
        <f t="shared" si="1"/>
        <v>2.28472222222222</v>
      </c>
      <c r="V19" s="8">
        <f t="shared" si="2"/>
        <v>2</v>
      </c>
      <c r="W19">
        <f t="shared" si="3"/>
        <v>17.083333333333208</v>
      </c>
      <c r="X19" s="8">
        <f t="shared" si="4"/>
        <v>17</v>
      </c>
      <c r="Y19" s="8">
        <f t="shared" si="5"/>
        <v>4</v>
      </c>
      <c r="Z19">
        <f t="shared" si="6"/>
        <v>2.2844444444444445</v>
      </c>
      <c r="AA19">
        <f t="shared" si="7"/>
        <v>0.00027777777777560075</v>
      </c>
    </row>
    <row r="20" spans="1:27" ht="12.75">
      <c r="A20" s="4">
        <v>2.285</v>
      </c>
      <c r="B20" s="9" t="str">
        <f t="shared" si="0"/>
        <v>2:17:6</v>
      </c>
      <c r="C20" s="11">
        <v>15</v>
      </c>
      <c r="D20" s="4">
        <v>145</v>
      </c>
      <c r="E20" s="4">
        <v>214.961152108668</v>
      </c>
      <c r="F20" s="4">
        <v>21.5020919204397</v>
      </c>
      <c r="G20" s="4">
        <v>83.4978035603044</v>
      </c>
      <c r="H20" s="4">
        <v>0.319180582776017</v>
      </c>
      <c r="J20">
        <f t="shared" si="8"/>
        <v>359.961152108668</v>
      </c>
      <c r="L20">
        <f t="shared" si="9"/>
        <v>0.005226511631727881</v>
      </c>
      <c r="M20" s="13" t="e">
        <f t="shared" si="10"/>
        <v>#DIV/0!</v>
      </c>
      <c r="N20">
        <f t="shared" si="11"/>
        <v>11.799780941461256</v>
      </c>
      <c r="U20">
        <f t="shared" si="1"/>
        <v>2.285</v>
      </c>
      <c r="V20" s="8">
        <f t="shared" si="2"/>
        <v>2</v>
      </c>
      <c r="W20">
        <f t="shared" si="3"/>
        <v>17.10000000000001</v>
      </c>
      <c r="X20" s="8">
        <f t="shared" si="4"/>
        <v>17</v>
      </c>
      <c r="Y20" s="8">
        <f t="shared" si="5"/>
        <v>6</v>
      </c>
      <c r="Z20">
        <f t="shared" si="6"/>
        <v>2.2849999999999997</v>
      </c>
      <c r="AA20">
        <f t="shared" si="7"/>
        <v>0</v>
      </c>
    </row>
    <row r="21" spans="1:27" ht="12.75">
      <c r="A21" s="4">
        <v>2.28527777777777</v>
      </c>
      <c r="B21" s="9" t="str">
        <f t="shared" si="0"/>
        <v>2:17:6</v>
      </c>
      <c r="C21" s="11">
        <v>15</v>
      </c>
      <c r="D21" s="4">
        <v>145</v>
      </c>
      <c r="E21" s="4">
        <v>214.965318390168</v>
      </c>
      <c r="F21" s="4">
        <v>21.5020937658219</v>
      </c>
      <c r="G21" s="4">
        <v>83.497822931208</v>
      </c>
      <c r="H21" s="4">
        <v>0.28495028443589</v>
      </c>
      <c r="J21">
        <f t="shared" si="8"/>
        <v>359.965318390168</v>
      </c>
      <c r="L21">
        <f t="shared" si="9"/>
        <v>0.004649446659089306</v>
      </c>
      <c r="M21" s="13" t="e">
        <f t="shared" si="10"/>
        <v>#DIV/0!</v>
      </c>
      <c r="N21">
        <f t="shared" si="11"/>
        <v>10.496960246217485</v>
      </c>
      <c r="U21">
        <f t="shared" si="1"/>
        <v>2.28527777777777</v>
      </c>
      <c r="V21" s="8">
        <f t="shared" si="2"/>
        <v>2</v>
      </c>
      <c r="W21">
        <f t="shared" si="3"/>
        <v>17.116666666666198</v>
      </c>
      <c r="X21" s="8">
        <f t="shared" si="4"/>
        <v>17</v>
      </c>
      <c r="Y21" s="8">
        <f t="shared" si="5"/>
        <v>6</v>
      </c>
      <c r="Z21">
        <f t="shared" si="6"/>
        <v>2.2849999999999997</v>
      </c>
      <c r="AA21">
        <f t="shared" si="7"/>
        <v>0.0002777777777702717</v>
      </c>
    </row>
    <row r="22" spans="1:27" ht="12.75">
      <c r="A22" s="4">
        <v>2.28555555555555</v>
      </c>
      <c r="B22" s="9" t="str">
        <f t="shared" si="0"/>
        <v>2:17:7</v>
      </c>
      <c r="C22" s="11">
        <v>15</v>
      </c>
      <c r="D22" s="4">
        <v>145</v>
      </c>
      <c r="E22" s="4">
        <v>214.969484671435</v>
      </c>
      <c r="F22" s="4">
        <v>21.5020956112033</v>
      </c>
      <c r="G22" s="4">
        <v>83.4978398978739</v>
      </c>
      <c r="H22" s="4">
        <v>0.250719793675982</v>
      </c>
      <c r="J22">
        <f t="shared" si="8"/>
        <v>359.969484671435</v>
      </c>
      <c r="L22">
        <f t="shared" si="9"/>
        <v>0.004072376493330389</v>
      </c>
      <c r="M22" s="13" t="e">
        <f t="shared" si="10"/>
        <v>#DIV/0!</v>
      </c>
      <c r="N22">
        <f t="shared" si="11"/>
        <v>9.1941242690628</v>
      </c>
      <c r="U22">
        <f t="shared" si="1"/>
        <v>2.28555555555555</v>
      </c>
      <c r="V22" s="8">
        <f t="shared" si="2"/>
        <v>2</v>
      </c>
      <c r="W22">
        <f t="shared" si="3"/>
        <v>17.133333333333</v>
      </c>
      <c r="X22" s="8">
        <f t="shared" si="4"/>
        <v>17</v>
      </c>
      <c r="Y22" s="8">
        <f t="shared" si="5"/>
        <v>7</v>
      </c>
      <c r="Z22">
        <f t="shared" si="6"/>
        <v>2.2852777777777775</v>
      </c>
      <c r="AA22">
        <f t="shared" si="7"/>
        <v>0.00027777777777249213</v>
      </c>
    </row>
    <row r="23" spans="1:27" ht="12.75">
      <c r="A23" s="4">
        <v>2.28583333333333</v>
      </c>
      <c r="B23" s="9" t="str">
        <f t="shared" si="0"/>
        <v>2:17:8</v>
      </c>
      <c r="C23" s="11">
        <v>15</v>
      </c>
      <c r="D23" s="4">
        <v>145</v>
      </c>
      <c r="E23" s="4">
        <v>214.973650952934</v>
      </c>
      <c r="F23" s="4">
        <v>21.5020974565841</v>
      </c>
      <c r="G23" s="4">
        <v>83.4978544602852</v>
      </c>
      <c r="H23" s="4">
        <v>0.216489132462882</v>
      </c>
      <c r="J23">
        <f t="shared" si="8"/>
        <v>359.973650952934</v>
      </c>
      <c r="L23">
        <f t="shared" si="9"/>
        <v>0.003495301817235356</v>
      </c>
      <c r="M23" s="13" t="e">
        <f t="shared" si="10"/>
        <v>#DIV/0!</v>
      </c>
      <c r="N23">
        <f t="shared" si="11"/>
        <v>7.891277120829935</v>
      </c>
      <c r="U23">
        <f t="shared" si="1"/>
        <v>2.28583333333333</v>
      </c>
      <c r="V23" s="8">
        <f t="shared" si="2"/>
        <v>2</v>
      </c>
      <c r="W23">
        <f t="shared" si="3"/>
        <v>17.149999999999803</v>
      </c>
      <c r="X23" s="8">
        <f t="shared" si="4"/>
        <v>17</v>
      </c>
      <c r="Y23" s="8">
        <f t="shared" si="5"/>
        <v>8</v>
      </c>
      <c r="Z23">
        <f t="shared" si="6"/>
        <v>2.2855555555555553</v>
      </c>
      <c r="AA23">
        <f t="shared" si="7"/>
        <v>0.0002777777777747126</v>
      </c>
    </row>
    <row r="24" spans="1:27" ht="12.75">
      <c r="A24" s="4">
        <v>2.28611111111111</v>
      </c>
      <c r="B24" s="9" t="str">
        <f t="shared" si="0"/>
        <v>2:17:9</v>
      </c>
      <c r="C24" s="11">
        <v>15</v>
      </c>
      <c r="D24" s="4">
        <v>145</v>
      </c>
      <c r="E24" s="4">
        <v>214.977817401831</v>
      </c>
      <c r="F24" s="4">
        <v>21.5020993020381</v>
      </c>
      <c r="G24" s="4">
        <v>83.4978666188653</v>
      </c>
      <c r="H24" s="4">
        <v>0.182256953133545</v>
      </c>
      <c r="J24">
        <f t="shared" si="8"/>
        <v>359.977817401831</v>
      </c>
      <c r="L24">
        <f t="shared" si="9"/>
        <v>0.00291821174483687</v>
      </c>
      <c r="M24" s="13" t="e">
        <f t="shared" si="10"/>
        <v>#DIV/0!</v>
      </c>
      <c r="N24">
        <f t="shared" si="11"/>
        <v>6.588395103688327</v>
      </c>
      <c r="U24">
        <f t="shared" si="1"/>
        <v>2.28611111111111</v>
      </c>
      <c r="V24" s="8">
        <f t="shared" si="2"/>
        <v>2</v>
      </c>
      <c r="W24">
        <f t="shared" si="3"/>
        <v>17.166666666666607</v>
      </c>
      <c r="X24" s="8">
        <f t="shared" si="4"/>
        <v>17</v>
      </c>
      <c r="Y24" s="8">
        <f t="shared" si="5"/>
        <v>9</v>
      </c>
      <c r="Z24">
        <f t="shared" si="6"/>
        <v>2.285833333333333</v>
      </c>
      <c r="AA24">
        <f t="shared" si="7"/>
        <v>0.000277777777776933</v>
      </c>
    </row>
    <row r="25" spans="1:27" ht="12.75">
      <c r="A25" s="4">
        <v>2.28638888888888</v>
      </c>
      <c r="B25" s="9" t="str">
        <f t="shared" si="0"/>
        <v>2:17:10</v>
      </c>
      <c r="C25" s="11">
        <v>15</v>
      </c>
      <c r="D25" s="4">
        <v>145</v>
      </c>
      <c r="E25" s="4">
        <v>214.981983683329</v>
      </c>
      <c r="F25" s="4">
        <v>21.502101147417</v>
      </c>
      <c r="G25" s="4">
        <v>83.4978763726236</v>
      </c>
      <c r="H25" s="4">
        <v>0.148026032093008</v>
      </c>
      <c r="J25">
        <f t="shared" si="8"/>
        <v>359.98198368332896</v>
      </c>
      <c r="L25">
        <f t="shared" si="9"/>
        <v>0.002341118404126199</v>
      </c>
      <c r="M25" s="13" t="e">
        <f t="shared" si="10"/>
        <v>#DIV/0!</v>
      </c>
      <c r="N25">
        <f t="shared" si="11"/>
        <v>5.285504396862654</v>
      </c>
      <c r="U25">
        <f t="shared" si="1"/>
        <v>2.28638888888888</v>
      </c>
      <c r="V25" s="8">
        <f t="shared" si="2"/>
        <v>2</v>
      </c>
      <c r="W25">
        <f t="shared" si="3"/>
        <v>17.183333333332797</v>
      </c>
      <c r="X25" s="8">
        <f t="shared" si="4"/>
        <v>17</v>
      </c>
      <c r="Y25" s="8">
        <f t="shared" si="5"/>
        <v>10</v>
      </c>
      <c r="Z25">
        <f t="shared" si="6"/>
        <v>2.286111111111111</v>
      </c>
      <c r="AA25">
        <f t="shared" si="7"/>
        <v>0.0002777777777689394</v>
      </c>
    </row>
    <row r="26" spans="1:27" ht="12.75">
      <c r="A26" s="4">
        <v>2.28666666666666</v>
      </c>
      <c r="B26" s="9" t="str">
        <f t="shared" si="0"/>
        <v>2:17:11</v>
      </c>
      <c r="C26" s="11">
        <v>15</v>
      </c>
      <c r="D26" s="4">
        <v>145</v>
      </c>
      <c r="E26" s="4">
        <v>214.986149964596</v>
      </c>
      <c r="F26" s="4">
        <v>21.5021029927951</v>
      </c>
      <c r="G26" s="4">
        <v>83.4978837220857</v>
      </c>
      <c r="H26" s="4">
        <v>0.113795021717413</v>
      </c>
      <c r="J26">
        <f t="shared" si="8"/>
        <v>359.986149964596</v>
      </c>
      <c r="L26">
        <f t="shared" si="9"/>
        <v>0.0017640340721291347</v>
      </c>
      <c r="M26" s="13" t="e">
        <f t="shared" si="10"/>
        <v>#DIV/0!</v>
      </c>
      <c r="N26">
        <f t="shared" si="11"/>
        <v>3.9826321333844312</v>
      </c>
      <c r="U26">
        <f t="shared" si="1"/>
        <v>2.28666666666666</v>
      </c>
      <c r="V26" s="8">
        <f t="shared" si="2"/>
        <v>2</v>
      </c>
      <c r="W26">
        <f t="shared" si="3"/>
        <v>17.199999999999598</v>
      </c>
      <c r="X26" s="8">
        <f t="shared" si="4"/>
        <v>17</v>
      </c>
      <c r="Y26" s="8">
        <f t="shared" si="5"/>
        <v>11</v>
      </c>
      <c r="Z26">
        <f t="shared" si="6"/>
        <v>2.286388888888889</v>
      </c>
      <c r="AA26">
        <f t="shared" si="7"/>
        <v>0.00027777777777115986</v>
      </c>
    </row>
    <row r="27" spans="1:27" ht="12.75">
      <c r="A27" s="4">
        <v>2.28694444444444</v>
      </c>
      <c r="B27" s="9" t="str">
        <f t="shared" si="0"/>
        <v>2:17:12</v>
      </c>
      <c r="C27" s="11">
        <v>15</v>
      </c>
      <c r="D27" s="4">
        <v>145</v>
      </c>
      <c r="E27" s="4">
        <v>214.990316246094</v>
      </c>
      <c r="F27" s="4">
        <v>21.5021048381724</v>
      </c>
      <c r="G27" s="4">
        <v>83.4978886672445</v>
      </c>
      <c r="H27" s="4">
        <v>0.079563944159413</v>
      </c>
      <c r="J27">
        <f t="shared" si="8"/>
        <v>359.99031624609404</v>
      </c>
      <c r="L27">
        <f t="shared" si="9"/>
        <v>0.001186947832257902</v>
      </c>
      <c r="M27" s="13" t="e">
        <f t="shared" si="10"/>
        <v>#DIV/0!</v>
      </c>
      <c r="N27">
        <f t="shared" si="11"/>
        <v>2.6797548600489765</v>
      </c>
      <c r="U27">
        <f t="shared" si="1"/>
        <v>2.28694444444444</v>
      </c>
      <c r="V27" s="8">
        <f t="shared" si="2"/>
        <v>2</v>
      </c>
      <c r="W27">
        <f t="shared" si="3"/>
        <v>17.2166666666664</v>
      </c>
      <c r="X27" s="8">
        <f t="shared" si="4"/>
        <v>17</v>
      </c>
      <c r="Y27" s="8">
        <f t="shared" si="5"/>
        <v>12</v>
      </c>
      <c r="Z27">
        <f t="shared" si="6"/>
        <v>2.2866666666666666</v>
      </c>
      <c r="AA27">
        <f t="shared" si="7"/>
        <v>0.0002777777777733803</v>
      </c>
    </row>
    <row r="28" spans="1:27" ht="12.75">
      <c r="A28" s="4">
        <v>2.28722222222222</v>
      </c>
      <c r="B28" s="9" t="str">
        <f t="shared" si="0"/>
        <v>2:17:13</v>
      </c>
      <c r="C28" s="11">
        <v>15</v>
      </c>
      <c r="D28" s="4">
        <v>145</v>
      </c>
      <c r="E28" s="4">
        <v>214.99448252736</v>
      </c>
      <c r="F28" s="4">
        <v>21.5021066835487</v>
      </c>
      <c r="G28" s="4">
        <v>83.4978912080942</v>
      </c>
      <c r="H28" s="4">
        <v>0.045332828091115</v>
      </c>
      <c r="J28">
        <f t="shared" si="8"/>
        <v>359.99448252736</v>
      </c>
      <c r="L28">
        <f t="shared" si="9"/>
        <v>0.000609860339338579</v>
      </c>
      <c r="M28" s="13" t="e">
        <f t="shared" si="10"/>
        <v>#DIV/0!</v>
      </c>
      <c r="N28">
        <f t="shared" si="11"/>
        <v>1.3768734902204813</v>
      </c>
      <c r="U28">
        <f t="shared" si="1"/>
        <v>2.28722222222222</v>
      </c>
      <c r="V28" s="8">
        <f t="shared" si="2"/>
        <v>2</v>
      </c>
      <c r="W28">
        <f t="shared" si="3"/>
        <v>17.233333333333203</v>
      </c>
      <c r="X28" s="8">
        <f t="shared" si="4"/>
        <v>17</v>
      </c>
      <c r="Y28" s="8">
        <f t="shared" si="5"/>
        <v>13</v>
      </c>
      <c r="Z28">
        <f t="shared" si="6"/>
        <v>2.2869444444444444</v>
      </c>
      <c r="AA28">
        <f t="shared" si="7"/>
        <v>0.00027777777777560075</v>
      </c>
    </row>
    <row r="29" spans="1:27" ht="12.75">
      <c r="A29" s="5">
        <v>2.2875</v>
      </c>
      <c r="B29" s="10" t="str">
        <f t="shared" si="0"/>
        <v>2:17:15</v>
      </c>
      <c r="C29" s="11">
        <v>15</v>
      </c>
      <c r="D29" s="4">
        <v>145</v>
      </c>
      <c r="E29" s="4">
        <v>214.998648808858</v>
      </c>
      <c r="F29" s="4">
        <v>21.5021085289244</v>
      </c>
      <c r="G29" s="7">
        <v>83.4978913446318</v>
      </c>
      <c r="H29" s="5">
        <v>0.011101698581537</v>
      </c>
      <c r="I29" s="1"/>
      <c r="J29" s="1">
        <f t="shared" si="8"/>
        <v>359.998648808858</v>
      </c>
      <c r="L29">
        <f t="shared" si="9"/>
        <v>3.277205194648359E-05</v>
      </c>
      <c r="M29" s="13" t="e">
        <f t="shared" si="10"/>
        <v>#DIV/0!</v>
      </c>
      <c r="N29">
        <f t="shared" si="11"/>
        <v>0.07398904934263709</v>
      </c>
      <c r="U29">
        <f t="shared" si="1"/>
        <v>2.2875</v>
      </c>
      <c r="V29" s="8">
        <f t="shared" si="2"/>
        <v>2</v>
      </c>
      <c r="W29">
        <f t="shared" si="3"/>
        <v>17.250000000000007</v>
      </c>
      <c r="X29" s="8">
        <f t="shared" si="4"/>
        <v>17</v>
      </c>
      <c r="Y29" s="8">
        <f t="shared" si="5"/>
        <v>15</v>
      </c>
      <c r="Z29">
        <f t="shared" si="6"/>
        <v>2.2875</v>
      </c>
      <c r="AA29">
        <f t="shared" si="7"/>
        <v>0</v>
      </c>
    </row>
    <row r="30" spans="1:27" ht="12.75">
      <c r="A30" s="4">
        <v>2.28777777777777</v>
      </c>
      <c r="B30" s="9" t="str">
        <f t="shared" si="0"/>
        <v>2:17:15</v>
      </c>
      <c r="C30" s="11">
        <v>15</v>
      </c>
      <c r="D30" s="4">
        <v>145</v>
      </c>
      <c r="E30" s="4">
        <v>215.002815090123</v>
      </c>
      <c r="F30" s="4">
        <v>21.5021103742991</v>
      </c>
      <c r="G30" s="4">
        <v>83.4978890768578</v>
      </c>
      <c r="H30" s="5">
        <v>359.976870580279</v>
      </c>
      <c r="I30" s="1"/>
      <c r="J30" s="1">
        <f t="shared" si="8"/>
        <v>360.002815090123</v>
      </c>
      <c r="L30">
        <f t="shared" si="9"/>
        <v>-0.0005443161057099908</v>
      </c>
      <c r="M30" s="13" t="e">
        <f t="shared" si="10"/>
        <v>#DIV/0!</v>
      </c>
      <c r="N30">
        <f t="shared" si="11"/>
        <v>-1.2288962193924222</v>
      </c>
      <c r="U30">
        <f t="shared" si="1"/>
        <v>2.28777777777777</v>
      </c>
      <c r="V30" s="8">
        <f t="shared" si="2"/>
        <v>2</v>
      </c>
      <c r="W30">
        <f t="shared" si="3"/>
        <v>17.266666666666197</v>
      </c>
      <c r="X30" s="8">
        <f t="shared" si="4"/>
        <v>17</v>
      </c>
      <c r="Y30" s="8">
        <f t="shared" si="5"/>
        <v>15</v>
      </c>
      <c r="Z30">
        <f t="shared" si="6"/>
        <v>2.2875</v>
      </c>
      <c r="AA30">
        <f t="shared" si="7"/>
        <v>0.0002777777777698276</v>
      </c>
    </row>
    <row r="31" spans="1:27" ht="12.75">
      <c r="A31" s="4">
        <v>2.28805555555555</v>
      </c>
      <c r="B31" s="9" t="str">
        <f t="shared" si="0"/>
        <v>2:17:16</v>
      </c>
      <c r="C31" s="11">
        <v>15</v>
      </c>
      <c r="D31" s="4">
        <v>145</v>
      </c>
      <c r="E31" s="4">
        <v>215.006981371622</v>
      </c>
      <c r="F31" s="4">
        <v>21.5021122196729</v>
      </c>
      <c r="G31" s="4">
        <v>83.4978844047745</v>
      </c>
      <c r="H31" s="4">
        <v>359.942639498546</v>
      </c>
      <c r="J31">
        <f t="shared" si="8"/>
        <v>360.00698137162203</v>
      </c>
      <c r="L31">
        <f t="shared" si="9"/>
        <v>-0.0011214036564763986</v>
      </c>
      <c r="M31" s="13" t="e">
        <f t="shared" si="10"/>
        <v>#DIV/0!</v>
      </c>
      <c r="N31">
        <f t="shared" si="11"/>
        <v>-2.53178153406934</v>
      </c>
      <c r="U31">
        <f t="shared" si="1"/>
        <v>2.28805555555555</v>
      </c>
      <c r="V31" s="8">
        <f t="shared" si="2"/>
        <v>2</v>
      </c>
      <c r="W31">
        <f t="shared" si="3"/>
        <v>17.283333333332997</v>
      </c>
      <c r="X31" s="8">
        <f t="shared" si="4"/>
        <v>17</v>
      </c>
      <c r="Y31" s="8">
        <f t="shared" si="5"/>
        <v>16</v>
      </c>
      <c r="Z31">
        <f t="shared" si="6"/>
        <v>2.2877777777777775</v>
      </c>
      <c r="AA31">
        <f t="shared" si="7"/>
        <v>0.00027777777777249213</v>
      </c>
    </row>
    <row r="32" spans="1:27" ht="12.75">
      <c r="A32" s="4">
        <v>2.28833333333333</v>
      </c>
      <c r="B32" s="9" t="str">
        <f t="shared" si="0"/>
        <v>2:17:17</v>
      </c>
      <c r="C32" s="11">
        <v>15</v>
      </c>
      <c r="D32" s="4">
        <v>145</v>
      </c>
      <c r="E32" s="4">
        <v>215.011147820749</v>
      </c>
      <c r="F32" s="4">
        <v>21.5021140651202</v>
      </c>
      <c r="G32" s="4">
        <v>83.4978773280536</v>
      </c>
      <c r="H32" s="4">
        <v>359.90840710209</v>
      </c>
      <c r="J32">
        <f t="shared" si="8"/>
        <v>360.011147820749</v>
      </c>
      <c r="L32">
        <f t="shared" si="9"/>
        <v>-0.0016985016918314073</v>
      </c>
      <c r="M32" s="13" t="e">
        <f t="shared" si="10"/>
        <v>#DIV/0!</v>
      </c>
      <c r="N32">
        <f t="shared" si="11"/>
        <v>-3.8346913987622027</v>
      </c>
      <c r="U32">
        <f t="shared" si="1"/>
        <v>2.28833333333333</v>
      </c>
      <c r="V32" s="8">
        <f t="shared" si="2"/>
        <v>2</v>
      </c>
      <c r="W32">
        <f t="shared" si="3"/>
        <v>17.299999999999798</v>
      </c>
      <c r="X32" s="8">
        <f t="shared" si="4"/>
        <v>17</v>
      </c>
      <c r="Y32" s="8">
        <f t="shared" si="5"/>
        <v>17</v>
      </c>
      <c r="Z32">
        <f t="shared" si="6"/>
        <v>2.2880555555555553</v>
      </c>
      <c r="AA32">
        <f t="shared" si="7"/>
        <v>0.0002777777777747126</v>
      </c>
    </row>
    <row r="33" spans="1:27" ht="12.75">
      <c r="A33" s="4">
        <v>2.28861111111111</v>
      </c>
      <c r="B33" s="9" t="str">
        <f t="shared" si="0"/>
        <v>2:17:18</v>
      </c>
      <c r="C33" s="11">
        <v>15</v>
      </c>
      <c r="D33" s="4">
        <v>145</v>
      </c>
      <c r="E33" s="4">
        <v>215.015314102014</v>
      </c>
      <c r="F33" s="4">
        <v>21.5021159104925</v>
      </c>
      <c r="G33" s="4">
        <v>83.4978678472734</v>
      </c>
      <c r="H33" s="4">
        <v>359.874176174778</v>
      </c>
      <c r="J33">
        <f t="shared" si="8"/>
        <v>360.01531410201403</v>
      </c>
      <c r="L33">
        <f t="shared" si="9"/>
        <v>-0.0022755977342853733</v>
      </c>
      <c r="M33" s="13" t="e">
        <f t="shared" si="10"/>
        <v>#DIV/0!</v>
      </c>
      <c r="N33">
        <f t="shared" si="11"/>
        <v>-5.137597551528622</v>
      </c>
      <c r="U33">
        <f t="shared" si="1"/>
        <v>2.28861111111111</v>
      </c>
      <c r="V33" s="8">
        <f t="shared" si="2"/>
        <v>2</v>
      </c>
      <c r="W33">
        <f t="shared" si="3"/>
        <v>17.316666666666602</v>
      </c>
      <c r="X33" s="8">
        <f t="shared" si="4"/>
        <v>17</v>
      </c>
      <c r="Y33" s="8">
        <f t="shared" si="5"/>
        <v>18</v>
      </c>
      <c r="Z33">
        <f t="shared" si="6"/>
        <v>2.288333333333333</v>
      </c>
      <c r="AA33">
        <f t="shared" si="7"/>
        <v>0.000277777777776933</v>
      </c>
    </row>
    <row r="34" spans="1:27" ht="12.75">
      <c r="A34" s="4">
        <v>2.28888888888888</v>
      </c>
      <c r="B34" s="9" t="str">
        <f t="shared" si="0"/>
        <v>2:17:19</v>
      </c>
      <c r="C34" s="11">
        <v>15</v>
      </c>
      <c r="D34" s="4">
        <v>145</v>
      </c>
      <c r="E34" s="4">
        <v>215.019480383511</v>
      </c>
      <c r="F34" s="4">
        <v>21.5021177558638</v>
      </c>
      <c r="G34" s="4">
        <v>83.4978559622075</v>
      </c>
      <c r="H34" s="4">
        <v>359.83994536086</v>
      </c>
      <c r="J34">
        <f t="shared" si="8"/>
        <v>360.019480383511</v>
      </c>
      <c r="L34">
        <f t="shared" si="9"/>
        <v>-0.0028526795202789067</v>
      </c>
      <c r="M34" s="13" t="e">
        <f t="shared" si="10"/>
        <v>#DIV/0!</v>
      </c>
      <c r="N34">
        <f t="shared" si="11"/>
        <v>-6.440474009221613</v>
      </c>
      <c r="U34">
        <f aca="true" t="shared" si="12" ref="U34:U65">A34</f>
        <v>2.28888888888888</v>
      </c>
      <c r="V34" s="8">
        <f aca="true" t="shared" si="13" ref="V34:V65">INT(U34)</f>
        <v>2</v>
      </c>
      <c r="W34">
        <f aca="true" t="shared" si="14" ref="W34:W65">60*(U34-V34)</f>
        <v>17.333333333332792</v>
      </c>
      <c r="X34" s="8">
        <f aca="true" t="shared" si="15" ref="X34:X65">INT(W34)</f>
        <v>17</v>
      </c>
      <c r="Y34" s="8">
        <f aca="true" t="shared" si="16" ref="Y34:Y65">INT(60*(W34-X34))</f>
        <v>19</v>
      </c>
      <c r="Z34">
        <f aca="true" t="shared" si="17" ref="Z34:Z65">V34+X34/60+Y34/3600</f>
        <v>2.288611111111111</v>
      </c>
      <c r="AA34">
        <f aca="true" t="shared" si="18" ref="AA34:AA65">U34-Z34</f>
        <v>0.0002777777777689394</v>
      </c>
    </row>
    <row r="35" spans="1:27" ht="12.75">
      <c r="A35" s="4">
        <v>2.28916666666666</v>
      </c>
      <c r="B35" s="9" t="str">
        <f t="shared" si="0"/>
        <v>2:17:20</v>
      </c>
      <c r="C35" s="11">
        <v>15</v>
      </c>
      <c r="D35" s="4">
        <v>145</v>
      </c>
      <c r="E35" s="4">
        <v>215.023646664773</v>
      </c>
      <c r="F35" s="4">
        <v>21.5021196012347</v>
      </c>
      <c r="G35" s="4">
        <v>83.4978416728694</v>
      </c>
      <c r="H35" s="4">
        <v>359.805714688954</v>
      </c>
      <c r="J35">
        <f t="shared" si="8"/>
        <v>360.02364666477297</v>
      </c>
      <c r="L35">
        <f t="shared" si="9"/>
        <v>-0.0034297583860205447</v>
      </c>
      <c r="M35" s="13" t="e">
        <f t="shared" si="10"/>
        <v>#DIV/0!</v>
      </c>
      <c r="N35">
        <f t="shared" si="11"/>
        <v>-7.743342056344914</v>
      </c>
      <c r="U35">
        <f t="shared" si="12"/>
        <v>2.28916666666666</v>
      </c>
      <c r="V35" s="8">
        <f t="shared" si="13"/>
        <v>2</v>
      </c>
      <c r="W35">
        <f t="shared" si="14"/>
        <v>17.349999999999596</v>
      </c>
      <c r="X35" s="8">
        <f t="shared" si="15"/>
        <v>17</v>
      </c>
      <c r="Y35" s="8">
        <f t="shared" si="16"/>
        <v>20</v>
      </c>
      <c r="Z35">
        <f t="shared" si="17"/>
        <v>2.2888888888888888</v>
      </c>
      <c r="AA35">
        <f t="shared" si="18"/>
        <v>0.00027777777777115986</v>
      </c>
    </row>
    <row r="36" spans="1:27" ht="12.75">
      <c r="A36" s="4">
        <v>2.28944444444444</v>
      </c>
      <c r="B36" s="9" t="str">
        <f t="shared" si="0"/>
        <v>2:17:21</v>
      </c>
      <c r="C36" s="11">
        <v>15</v>
      </c>
      <c r="D36" s="4">
        <v>145</v>
      </c>
      <c r="E36" s="4">
        <v>215.02781294627</v>
      </c>
      <c r="F36" s="4">
        <v>21.5021214466044</v>
      </c>
      <c r="G36" s="4">
        <v>83.4978249792748</v>
      </c>
      <c r="H36" s="4">
        <v>359.771484182006</v>
      </c>
      <c r="J36">
        <f t="shared" si="8"/>
        <v>360.02781294627</v>
      </c>
      <c r="L36">
        <f t="shared" si="9"/>
        <v>-0.004006833099154159</v>
      </c>
      <c r="M36" s="13" t="e">
        <f t="shared" si="10"/>
        <v>#DIV/0!</v>
      </c>
      <c r="N36">
        <f t="shared" si="11"/>
        <v>-9.04620608719451</v>
      </c>
      <c r="U36">
        <f t="shared" si="12"/>
        <v>2.28944444444444</v>
      </c>
      <c r="V36" s="8">
        <f t="shared" si="13"/>
        <v>2</v>
      </c>
      <c r="W36">
        <f t="shared" si="14"/>
        <v>17.366666666666397</v>
      </c>
      <c r="X36" s="8">
        <f t="shared" si="15"/>
        <v>17</v>
      </c>
      <c r="Y36" s="8">
        <f t="shared" si="16"/>
        <v>21</v>
      </c>
      <c r="Z36">
        <f t="shared" si="17"/>
        <v>2.2891666666666666</v>
      </c>
      <c r="AA36">
        <f t="shared" si="18"/>
        <v>0.0002777777777733803</v>
      </c>
    </row>
    <row r="37" spans="1:27" ht="12.75">
      <c r="A37" s="4">
        <v>2.28972222222222</v>
      </c>
      <c r="B37" s="9" t="str">
        <f t="shared" si="0"/>
        <v>2:17:22</v>
      </c>
      <c r="C37" s="11">
        <v>15</v>
      </c>
      <c r="D37" s="4">
        <v>145</v>
      </c>
      <c r="E37" s="4">
        <v>215.031979227534</v>
      </c>
      <c r="F37" s="4">
        <v>21.5021232919733</v>
      </c>
      <c r="G37" s="4">
        <v>83.4978058814432</v>
      </c>
      <c r="H37" s="4">
        <v>359.737253869007</v>
      </c>
      <c r="J37">
        <f t="shared" si="8"/>
        <v>360.031979227534</v>
      </c>
      <c r="L37">
        <f t="shared" si="9"/>
        <v>-0.004583903578946278</v>
      </c>
      <c r="M37" s="13" t="e">
        <f t="shared" si="10"/>
        <v>#DIV/0!</v>
      </c>
      <c r="N37">
        <f t="shared" si="11"/>
        <v>-10.349058969069711</v>
      </c>
      <c r="U37">
        <f t="shared" si="12"/>
        <v>2.28972222222222</v>
      </c>
      <c r="V37" s="8">
        <f t="shared" si="13"/>
        <v>2</v>
      </c>
      <c r="W37">
        <f t="shared" si="14"/>
        <v>17.383333333333198</v>
      </c>
      <c r="X37" s="8">
        <f t="shared" si="15"/>
        <v>17</v>
      </c>
      <c r="Y37" s="8">
        <f t="shared" si="16"/>
        <v>22</v>
      </c>
      <c r="Z37">
        <f t="shared" si="17"/>
        <v>2.2894444444444444</v>
      </c>
      <c r="AA37">
        <f t="shared" si="18"/>
        <v>0.00027777777777560075</v>
      </c>
    </row>
    <row r="38" spans="1:27" ht="12.75">
      <c r="A38" s="4">
        <v>2.29</v>
      </c>
      <c r="B38" s="9" t="str">
        <f t="shared" si="0"/>
        <v>2:17:24</v>
      </c>
      <c r="C38" s="11">
        <v>15</v>
      </c>
      <c r="D38" s="4">
        <v>145</v>
      </c>
      <c r="E38" s="4">
        <v>215.036145509029</v>
      </c>
      <c r="F38" s="4">
        <v>21.5021251373415</v>
      </c>
      <c r="G38" s="4">
        <v>83.4977843793942</v>
      </c>
      <c r="H38" s="4">
        <v>359.70302377229</v>
      </c>
      <c r="J38">
        <f t="shared" si="8"/>
        <v>360.036145509029</v>
      </c>
      <c r="L38">
        <f t="shared" si="9"/>
        <v>-0.005160968844900282</v>
      </c>
      <c r="M38" s="13" t="e">
        <f t="shared" si="10"/>
        <v>#DIV/0!</v>
      </c>
      <c r="N38">
        <f t="shared" si="11"/>
        <v>-11.651901771969296</v>
      </c>
      <c r="U38">
        <f t="shared" si="12"/>
        <v>2.29</v>
      </c>
      <c r="V38" s="8">
        <f t="shared" si="13"/>
        <v>2</v>
      </c>
      <c r="W38">
        <f t="shared" si="14"/>
        <v>17.400000000000002</v>
      </c>
      <c r="X38" s="8">
        <f t="shared" si="15"/>
        <v>17</v>
      </c>
      <c r="Y38" s="8">
        <f t="shared" si="16"/>
        <v>24</v>
      </c>
      <c r="Z38">
        <f t="shared" si="17"/>
        <v>2.29</v>
      </c>
      <c r="AA38">
        <f t="shared" si="18"/>
        <v>0</v>
      </c>
    </row>
    <row r="39" spans="1:27" ht="12.75">
      <c r="A39" s="4">
        <v>2.29027777777777</v>
      </c>
      <c r="B39" s="9" t="str">
        <f t="shared" si="0"/>
        <v>2:17:24</v>
      </c>
      <c r="C39" s="11">
        <v>15</v>
      </c>
      <c r="D39" s="4">
        <v>145</v>
      </c>
      <c r="E39" s="4">
        <v>215.040311957922</v>
      </c>
      <c r="F39" s="4">
        <v>21.502126982783</v>
      </c>
      <c r="G39" s="4">
        <v>83.4977604721437</v>
      </c>
      <c r="H39" s="4">
        <v>359.668792544049</v>
      </c>
      <c r="J39">
        <f t="shared" si="8"/>
        <v>360.040311957922</v>
      </c>
      <c r="L39">
        <f t="shared" si="9"/>
        <v>-0.005738040024538229</v>
      </c>
      <c r="M39" s="13" t="e">
        <f t="shared" si="10"/>
        <v>#DIV/0!</v>
      </c>
      <c r="N39">
        <f t="shared" si="11"/>
        <v>-12.954759345609476</v>
      </c>
      <c r="U39">
        <f t="shared" si="12"/>
        <v>2.29027777777777</v>
      </c>
      <c r="V39" s="8">
        <f t="shared" si="13"/>
        <v>2</v>
      </c>
      <c r="W39">
        <f t="shared" si="14"/>
        <v>17.416666666666192</v>
      </c>
      <c r="X39" s="8">
        <f t="shared" si="15"/>
        <v>17</v>
      </c>
      <c r="Y39" s="8">
        <f t="shared" si="16"/>
        <v>24</v>
      </c>
      <c r="Z39">
        <f t="shared" si="17"/>
        <v>2.29</v>
      </c>
      <c r="AA39">
        <f t="shared" si="18"/>
        <v>0.0002777777777698276</v>
      </c>
    </row>
    <row r="40" spans="1:27" ht="12.75">
      <c r="A40" s="4">
        <v>2.29055555555555</v>
      </c>
      <c r="B40" s="9" t="str">
        <f t="shared" si="0"/>
        <v>2:17:25</v>
      </c>
      <c r="C40" s="11">
        <v>15</v>
      </c>
      <c r="D40" s="4">
        <v>145</v>
      </c>
      <c r="E40" s="4">
        <v>215.044478239417</v>
      </c>
      <c r="F40" s="4">
        <v>21.5021288281495</v>
      </c>
      <c r="G40" s="4">
        <v>83.4977341616395</v>
      </c>
      <c r="H40" s="4">
        <v>359.634562960588</v>
      </c>
      <c r="J40">
        <f t="shared" si="8"/>
        <v>360.044478239417</v>
      </c>
      <c r="L40">
        <f t="shared" si="9"/>
        <v>-0.006315104783014661</v>
      </c>
      <c r="M40" s="13" t="e">
        <f t="shared" si="10"/>
        <v>#DIV/0!</v>
      </c>
      <c r="N40">
        <f t="shared" si="11"/>
        <v>-14.257603666756623</v>
      </c>
      <c r="U40">
        <f t="shared" si="12"/>
        <v>2.29055555555555</v>
      </c>
      <c r="V40" s="8">
        <f t="shared" si="13"/>
        <v>2</v>
      </c>
      <c r="W40">
        <f t="shared" si="14"/>
        <v>17.433333333332996</v>
      </c>
      <c r="X40" s="8">
        <f t="shared" si="15"/>
        <v>17</v>
      </c>
      <c r="Y40" s="8">
        <f t="shared" si="16"/>
        <v>25</v>
      </c>
      <c r="Z40">
        <f t="shared" si="17"/>
        <v>2.290277777777778</v>
      </c>
      <c r="AA40">
        <f t="shared" si="18"/>
        <v>0.00027777777777204804</v>
      </c>
    </row>
    <row r="41" spans="1:27" ht="12.75">
      <c r="A41" s="4">
        <v>2.29083333333333</v>
      </c>
      <c r="B41" s="9" t="str">
        <f t="shared" si="0"/>
        <v>2:17:26</v>
      </c>
      <c r="C41" s="11">
        <v>15</v>
      </c>
      <c r="D41" s="4">
        <v>145</v>
      </c>
      <c r="E41" s="4">
        <v>215.048644520678</v>
      </c>
      <c r="F41" s="4">
        <v>21.5021306735152</v>
      </c>
      <c r="G41" s="4">
        <v>83.4977054470001</v>
      </c>
      <c r="H41" s="4">
        <v>359.600333674439</v>
      </c>
      <c r="J41">
        <f t="shared" si="8"/>
        <v>360.048644520678</v>
      </c>
      <c r="L41">
        <f t="shared" si="9"/>
        <v>-0.006892150961441621</v>
      </c>
      <c r="M41" s="13" t="e">
        <f t="shared" si="10"/>
        <v>#DIV/0!</v>
      </c>
      <c r="N41">
        <f t="shared" si="11"/>
        <v>-15.560405952307962</v>
      </c>
      <c r="U41">
        <f t="shared" si="12"/>
        <v>2.29083333333333</v>
      </c>
      <c r="V41" s="8">
        <f t="shared" si="13"/>
        <v>2</v>
      </c>
      <c r="W41">
        <f t="shared" si="14"/>
        <v>17.449999999999797</v>
      </c>
      <c r="X41" s="8">
        <f t="shared" si="15"/>
        <v>17</v>
      </c>
      <c r="Y41" s="8">
        <f t="shared" si="16"/>
        <v>26</v>
      </c>
      <c r="Z41">
        <f t="shared" si="17"/>
        <v>2.2905555555555552</v>
      </c>
      <c r="AA41">
        <f t="shared" si="18"/>
        <v>0.0002777777777747126</v>
      </c>
    </row>
    <row r="42" spans="1:27" ht="12.75">
      <c r="A42" s="4">
        <v>2.29111111111111</v>
      </c>
      <c r="B42" s="9" t="str">
        <f t="shared" si="0"/>
        <v>2:17:27</v>
      </c>
      <c r="C42" s="11">
        <v>15</v>
      </c>
      <c r="D42" s="4">
        <v>145</v>
      </c>
      <c r="E42" s="4">
        <v>215.052810802174</v>
      </c>
      <c r="F42" s="4">
        <v>21.5021325188799</v>
      </c>
      <c r="G42" s="4">
        <v>83.4976743282548</v>
      </c>
      <c r="H42" s="4">
        <v>359.566104707467</v>
      </c>
      <c r="J42">
        <f t="shared" si="8"/>
        <v>360.052810802174</v>
      </c>
      <c r="L42">
        <f t="shared" si="9"/>
        <v>-0.007469189330539664</v>
      </c>
      <c r="M42" s="13" t="e">
        <f t="shared" si="10"/>
        <v>#DIV/0!</v>
      </c>
      <c r="N42">
        <f t="shared" si="11"/>
        <v>-16.86319527800936</v>
      </c>
      <c r="U42">
        <f t="shared" si="12"/>
        <v>2.29111111111111</v>
      </c>
      <c r="V42" s="8">
        <f t="shared" si="13"/>
        <v>2</v>
      </c>
      <c r="W42">
        <f t="shared" si="14"/>
        <v>17.466666666666598</v>
      </c>
      <c r="X42" s="8">
        <f t="shared" si="15"/>
        <v>17</v>
      </c>
      <c r="Y42" s="8">
        <f t="shared" si="16"/>
        <v>27</v>
      </c>
      <c r="Z42">
        <f t="shared" si="17"/>
        <v>2.290833333333333</v>
      </c>
      <c r="AA42">
        <f t="shared" si="18"/>
        <v>0.000277777777776933</v>
      </c>
    </row>
    <row r="43" spans="1:27" ht="12.75">
      <c r="A43" s="4">
        <v>2.29138888888888</v>
      </c>
      <c r="B43" s="9" t="str">
        <f t="shared" si="0"/>
        <v>2:17:28</v>
      </c>
      <c r="C43" s="11">
        <v>15</v>
      </c>
      <c r="D43" s="4">
        <v>145</v>
      </c>
      <c r="E43" s="4">
        <v>215.056977083435</v>
      </c>
      <c r="F43" s="4">
        <v>21.5021343642439</v>
      </c>
      <c r="G43" s="4">
        <v>83.4976408054409</v>
      </c>
      <c r="H43" s="4">
        <v>359.531876089251</v>
      </c>
      <c r="J43">
        <f t="shared" si="8"/>
        <v>360.05697708343496</v>
      </c>
      <c r="L43">
        <f t="shared" si="9"/>
        <v>-0.008046219592060873</v>
      </c>
      <c r="M43" s="13" t="e">
        <f t="shared" si="10"/>
        <v>#DIV/0!</v>
      </c>
      <c r="N43">
        <f t="shared" si="11"/>
        <v>-18.16596286852006</v>
      </c>
      <c r="U43">
        <f t="shared" si="12"/>
        <v>2.29138888888888</v>
      </c>
      <c r="V43" s="8">
        <f t="shared" si="13"/>
        <v>2</v>
      </c>
      <c r="W43">
        <f t="shared" si="14"/>
        <v>17.483333333332787</v>
      </c>
      <c r="X43" s="8">
        <f t="shared" si="15"/>
        <v>17</v>
      </c>
      <c r="Y43" s="8">
        <f t="shared" si="16"/>
        <v>28</v>
      </c>
      <c r="Z43">
        <f t="shared" si="17"/>
        <v>2.291111111111111</v>
      </c>
      <c r="AA43">
        <f t="shared" si="18"/>
        <v>0.0002777777777689394</v>
      </c>
    </row>
    <row r="44" spans="1:27" ht="12.75">
      <c r="A44" s="4">
        <v>2.29166666666666</v>
      </c>
      <c r="B44" s="9" t="str">
        <f t="shared" si="0"/>
        <v>2:17:29</v>
      </c>
      <c r="C44" s="11">
        <v>15</v>
      </c>
      <c r="D44" s="4">
        <v>145</v>
      </c>
      <c r="E44" s="4">
        <v>215.06114336493</v>
      </c>
      <c r="F44" s="4">
        <v>21.5021362096069</v>
      </c>
      <c r="G44" s="4">
        <v>83.4976048785928</v>
      </c>
      <c r="H44" s="4">
        <v>359.497647841781</v>
      </c>
      <c r="J44">
        <f t="shared" si="8"/>
        <v>360.06114336493</v>
      </c>
      <c r="L44">
        <f t="shared" si="9"/>
        <v>-0.00862324068645178</v>
      </c>
      <c r="M44" s="13" t="e">
        <f t="shared" si="10"/>
        <v>#DIV/0!</v>
      </c>
      <c r="N44">
        <f t="shared" si="11"/>
        <v>-19.46871598169699</v>
      </c>
      <c r="U44">
        <f t="shared" si="12"/>
        <v>2.29166666666666</v>
      </c>
      <c r="V44" s="8">
        <f t="shared" si="13"/>
        <v>2</v>
      </c>
      <c r="W44">
        <f t="shared" si="14"/>
        <v>17.49999999999959</v>
      </c>
      <c r="X44" s="8">
        <f t="shared" si="15"/>
        <v>17</v>
      </c>
      <c r="Y44" s="8">
        <f t="shared" si="16"/>
        <v>29</v>
      </c>
      <c r="Z44">
        <f t="shared" si="17"/>
        <v>2.2913888888888887</v>
      </c>
      <c r="AA44">
        <f t="shared" si="18"/>
        <v>0.00027777777777115986</v>
      </c>
    </row>
    <row r="45" spans="1:27" ht="12.75">
      <c r="A45" s="4">
        <v>2.29194444444444</v>
      </c>
      <c r="B45" s="9" t="str">
        <f t="shared" si="0"/>
        <v>2:17:30</v>
      </c>
      <c r="C45" s="11">
        <v>15</v>
      </c>
      <c r="D45" s="4">
        <v>145</v>
      </c>
      <c r="E45" s="4">
        <v>215.06530964619</v>
      </c>
      <c r="F45" s="4">
        <v>21.5021380549693</v>
      </c>
      <c r="G45" s="4">
        <v>83.4975665477536</v>
      </c>
      <c r="H45" s="4">
        <v>359.463419994575</v>
      </c>
      <c r="J45">
        <f t="shared" si="8"/>
        <v>360.06530964619003</v>
      </c>
      <c r="L45">
        <f t="shared" si="9"/>
        <v>-0.00920025240651693</v>
      </c>
      <c r="M45" s="13" t="e">
        <f t="shared" si="10"/>
        <v>#DIV/0!</v>
      </c>
      <c r="N45">
        <f t="shared" si="11"/>
        <v>-20.771442593957065</v>
      </c>
      <c r="U45">
        <f t="shared" si="12"/>
        <v>2.29194444444444</v>
      </c>
      <c r="V45" s="8">
        <f t="shared" si="13"/>
        <v>2</v>
      </c>
      <c r="W45">
        <f t="shared" si="14"/>
        <v>17.516666666666396</v>
      </c>
      <c r="X45" s="8">
        <f t="shared" si="15"/>
        <v>17</v>
      </c>
      <c r="Y45" s="8">
        <f t="shared" si="16"/>
        <v>30</v>
      </c>
      <c r="Z45">
        <f t="shared" si="17"/>
        <v>2.2916666666666665</v>
      </c>
      <c r="AA45">
        <f t="shared" si="18"/>
        <v>0.0002777777777733803</v>
      </c>
    </row>
    <row r="46" spans="1:27" s="3" customFormat="1" ht="12.75">
      <c r="A46" s="4">
        <v>2.29222222222222</v>
      </c>
      <c r="B46" s="9" t="str">
        <f t="shared" si="0"/>
        <v>2:17:31</v>
      </c>
      <c r="C46" s="11">
        <v>15</v>
      </c>
      <c r="D46" s="4">
        <v>145</v>
      </c>
      <c r="E46" s="4">
        <v>215.069475927684</v>
      </c>
      <c r="F46" s="4">
        <v>21.5021399003308</v>
      </c>
      <c r="G46" s="4">
        <v>83.4975258129622</v>
      </c>
      <c r="H46" s="4">
        <v>359.429192569568</v>
      </c>
      <c r="J46" s="3">
        <f t="shared" si="8"/>
        <v>360.06947592768404</v>
      </c>
      <c r="L46" s="3">
        <f t="shared" si="9"/>
        <v>-0.00977725376227252</v>
      </c>
      <c r="M46" s="14" t="e">
        <f t="shared" si="10"/>
        <v>#DIV/0!</v>
      </c>
      <c r="N46" s="3">
        <f t="shared" si="11"/>
        <v>-22.074152641868046</v>
      </c>
      <c r="U46">
        <f t="shared" si="12"/>
        <v>2.29222222222222</v>
      </c>
      <c r="V46" s="8">
        <f t="shared" si="13"/>
        <v>2</v>
      </c>
      <c r="W46">
        <f t="shared" si="14"/>
        <v>17.533333333333196</v>
      </c>
      <c r="X46" s="8">
        <f t="shared" si="15"/>
        <v>17</v>
      </c>
      <c r="Y46" s="8">
        <f t="shared" si="16"/>
        <v>31</v>
      </c>
      <c r="Z46">
        <f t="shared" si="17"/>
        <v>2.2919444444444443</v>
      </c>
      <c r="AA46">
        <f t="shared" si="18"/>
        <v>0.00027777777777560075</v>
      </c>
    </row>
    <row r="47" spans="1:27" s="3" customFormat="1" ht="12.75">
      <c r="A47" s="4">
        <v>2.2925</v>
      </c>
      <c r="B47" s="9" t="str">
        <f t="shared" si="0"/>
        <v>2:17:32</v>
      </c>
      <c r="C47" s="11">
        <v>15</v>
      </c>
      <c r="D47" s="4">
        <v>145</v>
      </c>
      <c r="E47" s="4">
        <v>215.073642376575</v>
      </c>
      <c r="F47" s="4">
        <v>21.5021417457655</v>
      </c>
      <c r="G47" s="4">
        <v>83.4974826724843</v>
      </c>
      <c r="H47" s="4">
        <v>359.394964219302</v>
      </c>
      <c r="J47" s="3">
        <f t="shared" si="8"/>
        <v>360.073642376575</v>
      </c>
      <c r="L47" s="3">
        <f t="shared" si="9"/>
        <v>-0.010354255873177405</v>
      </c>
      <c r="M47" s="14" t="e">
        <f t="shared" si="10"/>
        <v>#DIV/0!</v>
      </c>
      <c r="N47" s="3">
        <f t="shared" si="11"/>
        <v>-23.376865036856767</v>
      </c>
      <c r="U47">
        <f t="shared" si="12"/>
        <v>2.2925</v>
      </c>
      <c r="V47" s="8">
        <f t="shared" si="13"/>
        <v>2</v>
      </c>
      <c r="W47">
        <f t="shared" si="14"/>
        <v>17.549999999999997</v>
      </c>
      <c r="X47" s="8">
        <f t="shared" si="15"/>
        <v>17</v>
      </c>
      <c r="Y47" s="8">
        <f t="shared" si="16"/>
        <v>32</v>
      </c>
      <c r="Z47">
        <f t="shared" si="17"/>
        <v>2.292222222222222</v>
      </c>
      <c r="AA47">
        <f t="shared" si="18"/>
        <v>0.0002777777777778212</v>
      </c>
    </row>
    <row r="48" spans="1:27" s="3" customFormat="1" ht="12.75">
      <c r="A48" s="4">
        <v>2.29277777777777</v>
      </c>
      <c r="B48" s="9" t="str">
        <f t="shared" si="0"/>
        <v>2:17:33</v>
      </c>
      <c r="C48" s="11">
        <v>15</v>
      </c>
      <c r="D48" s="4">
        <v>145</v>
      </c>
      <c r="E48" s="4">
        <v>215.077808658067</v>
      </c>
      <c r="F48" s="4">
        <v>21.5021435911256</v>
      </c>
      <c r="G48" s="4">
        <v>83.4974371298342</v>
      </c>
      <c r="H48" s="4">
        <v>359.360737719983</v>
      </c>
      <c r="J48" s="3">
        <f t="shared" si="8"/>
        <v>360.077808658067</v>
      </c>
      <c r="L48" s="3">
        <f t="shared" si="9"/>
        <v>-0.010931246529164267</v>
      </c>
      <c r="M48" s="14" t="e">
        <f t="shared" si="10"/>
        <v>#DIV/0!</v>
      </c>
      <c r="N48" s="3">
        <f t="shared" si="11"/>
        <v>-24.67954634658038</v>
      </c>
      <c r="U48">
        <f t="shared" si="12"/>
        <v>2.29277777777777</v>
      </c>
      <c r="V48" s="8">
        <f t="shared" si="13"/>
        <v>2</v>
      </c>
      <c r="W48">
        <f t="shared" si="14"/>
        <v>17.566666666666187</v>
      </c>
      <c r="X48" s="8">
        <f t="shared" si="15"/>
        <v>17</v>
      </c>
      <c r="Y48" s="8">
        <f t="shared" si="16"/>
        <v>33</v>
      </c>
      <c r="Z48">
        <f t="shared" si="17"/>
        <v>2.2925</v>
      </c>
      <c r="AA48">
        <f t="shared" si="18"/>
        <v>0.0002777777777698276</v>
      </c>
    </row>
    <row r="49" spans="1:27" s="3" customFormat="1" ht="12.75">
      <c r="A49" s="4">
        <v>2.29305555555555</v>
      </c>
      <c r="B49" s="9" t="str">
        <f t="shared" si="0"/>
        <v>2:17:34</v>
      </c>
      <c r="C49" s="11">
        <v>15</v>
      </c>
      <c r="D49" s="4">
        <v>145</v>
      </c>
      <c r="E49" s="4">
        <v>215.081974939328</v>
      </c>
      <c r="F49" s="4">
        <v>21.5021454364844</v>
      </c>
      <c r="G49" s="4">
        <v>83.4973891833805</v>
      </c>
      <c r="H49" s="4">
        <v>359.326511723821</v>
      </c>
      <c r="J49" s="3">
        <f t="shared" si="8"/>
        <v>360.081974939328</v>
      </c>
      <c r="L49" s="3">
        <f t="shared" si="9"/>
        <v>-0.011508213365147197</v>
      </c>
      <c r="M49" s="14" t="e">
        <f t="shared" si="10"/>
        <v>#DIV/0!</v>
      </c>
      <c r="N49" s="3">
        <f t="shared" si="11"/>
        <v>-25.982184939813312</v>
      </c>
      <c r="U49">
        <f t="shared" si="12"/>
        <v>2.29305555555555</v>
      </c>
      <c r="V49" s="8">
        <f t="shared" si="13"/>
        <v>2</v>
      </c>
      <c r="W49">
        <f t="shared" si="14"/>
        <v>17.58333333333299</v>
      </c>
      <c r="X49" s="8">
        <f t="shared" si="15"/>
        <v>17</v>
      </c>
      <c r="Y49" s="8">
        <f t="shared" si="16"/>
        <v>34</v>
      </c>
      <c r="Z49">
        <f t="shared" si="17"/>
        <v>2.292777777777778</v>
      </c>
      <c r="AA49">
        <f t="shared" si="18"/>
        <v>0.00027777777777204804</v>
      </c>
    </row>
    <row r="50" spans="1:27" s="3" customFormat="1" ht="12.75">
      <c r="A50" s="4">
        <v>2.29333333333333</v>
      </c>
      <c r="B50" s="9" t="str">
        <f t="shared" si="0"/>
        <v>2:17:35</v>
      </c>
      <c r="C50" s="11">
        <v>15</v>
      </c>
      <c r="D50" s="4">
        <v>145</v>
      </c>
      <c r="E50" s="4">
        <v>215.086141220821</v>
      </c>
      <c r="F50" s="4">
        <v>21.5021472818424</v>
      </c>
      <c r="G50" s="4">
        <v>83.4973388331713</v>
      </c>
      <c r="H50" s="4">
        <v>359.292286253011</v>
      </c>
      <c r="J50" s="3">
        <f t="shared" si="8"/>
        <v>360.086141220821</v>
      </c>
      <c r="L50" s="3">
        <f t="shared" si="9"/>
        <v>-0.012085167382970151</v>
      </c>
      <c r="M50" s="14" t="e">
        <f t="shared" si="10"/>
        <v>#DIV/0!</v>
      </c>
      <c r="N50" s="3">
        <f t="shared" si="11"/>
        <v>-27.284792010197485</v>
      </c>
      <c r="U50">
        <f t="shared" si="12"/>
        <v>2.29333333333333</v>
      </c>
      <c r="V50" s="8">
        <f t="shared" si="13"/>
        <v>2</v>
      </c>
      <c r="W50">
        <f t="shared" si="14"/>
        <v>17.599999999999795</v>
      </c>
      <c r="X50" s="8">
        <f t="shared" si="15"/>
        <v>17</v>
      </c>
      <c r="Y50" s="8">
        <f t="shared" si="16"/>
        <v>35</v>
      </c>
      <c r="Z50">
        <f t="shared" si="17"/>
        <v>2.2930555555555556</v>
      </c>
      <c r="AA50">
        <f t="shared" si="18"/>
        <v>0.0002777777777742685</v>
      </c>
    </row>
    <row r="51" spans="1:27" s="3" customFormat="1" ht="12.75">
      <c r="A51" s="4">
        <v>2.29361111111111</v>
      </c>
      <c r="B51" s="9" t="str">
        <f t="shared" si="0"/>
        <v>2:17:36</v>
      </c>
      <c r="C51" s="11">
        <v>15</v>
      </c>
      <c r="D51" s="4">
        <v>145</v>
      </c>
      <c r="E51" s="4">
        <v>215.090307502313</v>
      </c>
      <c r="F51" s="4">
        <v>21.5021491271998</v>
      </c>
      <c r="G51" s="4">
        <v>83.4972860792645</v>
      </c>
      <c r="H51" s="4">
        <v>359.258061335038</v>
      </c>
      <c r="J51" s="3">
        <f t="shared" si="8"/>
        <v>360.090307502313</v>
      </c>
      <c r="L51" s="3">
        <f t="shared" si="9"/>
        <v>-0.012662108141594033</v>
      </c>
      <c r="M51" s="14" t="e">
        <f t="shared" si="10"/>
        <v>#DIV/0!</v>
      </c>
      <c r="N51" s="3">
        <f t="shared" si="11"/>
        <v>-28.58736568826163</v>
      </c>
      <c r="U51">
        <f t="shared" si="12"/>
        <v>2.29361111111111</v>
      </c>
      <c r="V51" s="8">
        <f t="shared" si="13"/>
        <v>2</v>
      </c>
      <c r="W51">
        <f t="shared" si="14"/>
        <v>17.616666666666596</v>
      </c>
      <c r="X51" s="8">
        <f t="shared" si="15"/>
        <v>17</v>
      </c>
      <c r="Y51" s="8">
        <f t="shared" si="16"/>
        <v>36</v>
      </c>
      <c r="Z51">
        <f t="shared" si="17"/>
        <v>2.293333333333333</v>
      </c>
      <c r="AA51">
        <f t="shared" si="18"/>
        <v>0.000277777777776933</v>
      </c>
    </row>
    <row r="52" spans="1:27" s="3" customFormat="1" ht="12.75">
      <c r="A52" s="4">
        <v>2.29388888888888</v>
      </c>
      <c r="B52" s="9" t="str">
        <f t="shared" si="0"/>
        <v>2:17:37</v>
      </c>
      <c r="C52" s="11">
        <v>15</v>
      </c>
      <c r="D52" s="4">
        <v>145</v>
      </c>
      <c r="E52" s="4">
        <v>215.094473783573</v>
      </c>
      <c r="F52" s="4">
        <v>21.5021509725563</v>
      </c>
      <c r="G52" s="4">
        <v>83.4972309217224</v>
      </c>
      <c r="H52" s="4">
        <v>359.223836997669</v>
      </c>
      <c r="J52" s="3">
        <f t="shared" si="8"/>
        <v>360.094473783573</v>
      </c>
      <c r="L52" s="3">
        <f t="shared" si="9"/>
        <v>-0.013239034681267923</v>
      </c>
      <c r="M52" s="14" t="e">
        <f t="shared" si="10"/>
        <v>#DIV/0!</v>
      </c>
      <c r="N52" s="3">
        <f t="shared" si="11"/>
        <v>-29.889911287068</v>
      </c>
      <c r="U52">
        <f t="shared" si="12"/>
        <v>2.29388888888888</v>
      </c>
      <c r="V52" s="8">
        <f t="shared" si="13"/>
        <v>2</v>
      </c>
      <c r="W52">
        <f t="shared" si="14"/>
        <v>17.633333333332814</v>
      </c>
      <c r="X52" s="8">
        <f t="shared" si="15"/>
        <v>17</v>
      </c>
      <c r="Y52" s="8">
        <f t="shared" si="16"/>
        <v>37</v>
      </c>
      <c r="Z52">
        <f t="shared" si="17"/>
        <v>2.293611111111111</v>
      </c>
      <c r="AA52">
        <f t="shared" si="18"/>
        <v>0.0002777777777693835</v>
      </c>
    </row>
    <row r="53" spans="1:27" s="3" customFormat="1" ht="12.75">
      <c r="A53" s="4">
        <v>2.29416666666666</v>
      </c>
      <c r="B53" s="9" t="str">
        <f t="shared" si="0"/>
        <v>2:17:38</v>
      </c>
      <c r="C53" s="11">
        <v>15</v>
      </c>
      <c r="D53" s="4">
        <v>145</v>
      </c>
      <c r="E53" s="4">
        <v>215.098640065065</v>
      </c>
      <c r="F53" s="4">
        <v>21.5021528179119</v>
      </c>
      <c r="G53" s="4">
        <v>83.4971733606</v>
      </c>
      <c r="H53" s="4">
        <v>359.189613262761</v>
      </c>
      <c r="J53" s="3">
        <f t="shared" si="8"/>
        <v>360.098640065065</v>
      </c>
      <c r="L53" s="3">
        <f t="shared" si="9"/>
        <v>-0.01381594654943402</v>
      </c>
      <c r="M53" s="14" t="e">
        <f t="shared" si="10"/>
        <v>#DIV/0!</v>
      </c>
      <c r="N53" s="3">
        <f t="shared" si="11"/>
        <v>-31.19242842012616</v>
      </c>
      <c r="U53">
        <f t="shared" si="12"/>
        <v>2.29416666666666</v>
      </c>
      <c r="V53" s="8">
        <f t="shared" si="13"/>
        <v>2</v>
      </c>
      <c r="W53">
        <f t="shared" si="14"/>
        <v>17.649999999999586</v>
      </c>
      <c r="X53" s="8">
        <f t="shared" si="15"/>
        <v>17</v>
      </c>
      <c r="Y53" s="8">
        <f t="shared" si="16"/>
        <v>38</v>
      </c>
      <c r="Z53">
        <f t="shared" si="17"/>
        <v>2.2938888888888886</v>
      </c>
      <c r="AA53">
        <f t="shared" si="18"/>
        <v>0.00027777777777115986</v>
      </c>
    </row>
    <row r="54" spans="1:27" ht="12.75">
      <c r="A54" s="4">
        <v>2.29444444444444</v>
      </c>
      <c r="B54" s="9" t="str">
        <f t="shared" si="0"/>
        <v>2:17:39</v>
      </c>
      <c r="C54" s="11">
        <v>15</v>
      </c>
      <c r="D54" s="4">
        <v>145</v>
      </c>
      <c r="E54" s="4">
        <v>215.102806513953</v>
      </c>
      <c r="F54" s="4">
        <v>21.502154663341</v>
      </c>
      <c r="G54" s="4">
        <v>83.4971133935063</v>
      </c>
      <c r="H54" s="4">
        <v>359.15538878291</v>
      </c>
      <c r="J54">
        <f t="shared" si="8"/>
        <v>360.102806513953</v>
      </c>
      <c r="L54">
        <f t="shared" si="9"/>
        <v>-0.014392854758843308</v>
      </c>
      <c r="M54" s="13" t="e">
        <f t="shared" si="10"/>
        <v>#DIV/0!</v>
      </c>
      <c r="N54">
        <f t="shared" si="11"/>
        <v>-32.49493231597108</v>
      </c>
      <c r="U54">
        <f t="shared" si="12"/>
        <v>2.29444444444444</v>
      </c>
      <c r="V54" s="8">
        <f t="shared" si="13"/>
        <v>2</v>
      </c>
      <c r="W54">
        <f t="shared" si="14"/>
        <v>17.66666666666639</v>
      </c>
      <c r="X54" s="8">
        <f t="shared" si="15"/>
        <v>17</v>
      </c>
      <c r="Y54" s="8">
        <f t="shared" si="16"/>
        <v>39</v>
      </c>
      <c r="Z54">
        <f t="shared" si="17"/>
        <v>2.2941666666666665</v>
      </c>
      <c r="AA54">
        <f t="shared" si="18"/>
        <v>0.0002777777777733803</v>
      </c>
    </row>
    <row r="55" spans="1:27" ht="12.75">
      <c r="A55" s="4">
        <v>2.29472222222222</v>
      </c>
      <c r="B55" s="9" t="str">
        <f t="shared" si="0"/>
        <v>2:17:40</v>
      </c>
      <c r="C55" s="11">
        <v>15</v>
      </c>
      <c r="D55" s="4">
        <v>145</v>
      </c>
      <c r="E55" s="4">
        <v>215.106972795445</v>
      </c>
      <c r="F55" s="4">
        <v>21.5021565086949</v>
      </c>
      <c r="G55" s="4">
        <v>83.4970510253272</v>
      </c>
      <c r="H55" s="4">
        <v>359.121166334036</v>
      </c>
      <c r="J55">
        <f t="shared" si="8"/>
        <v>360.106972795445</v>
      </c>
      <c r="L55">
        <f t="shared" si="9"/>
        <v>-0.014969746816361604</v>
      </c>
      <c r="M55" s="13" t="e">
        <f t="shared" si="10"/>
        <v>#DIV/0!</v>
      </c>
      <c r="N55">
        <f t="shared" si="11"/>
        <v>-33.7974082392896</v>
      </c>
      <c r="U55">
        <f t="shared" si="12"/>
        <v>2.29472222222222</v>
      </c>
      <c r="V55" s="8">
        <f t="shared" si="13"/>
        <v>2</v>
      </c>
      <c r="W55">
        <f t="shared" si="14"/>
        <v>17.683333333333195</v>
      </c>
      <c r="X55" s="8">
        <f t="shared" si="15"/>
        <v>17</v>
      </c>
      <c r="Y55" s="8">
        <f t="shared" si="16"/>
        <v>40</v>
      </c>
      <c r="Z55">
        <f t="shared" si="17"/>
        <v>2.2944444444444443</v>
      </c>
      <c r="AA55">
        <f t="shared" si="18"/>
        <v>0.00027777777777560075</v>
      </c>
    </row>
    <row r="56" spans="1:27" ht="12.75">
      <c r="A56" s="4">
        <v>2.295</v>
      </c>
      <c r="B56" s="9" t="str">
        <f t="shared" si="0"/>
        <v>2:17:41</v>
      </c>
      <c r="C56" s="11">
        <v>15</v>
      </c>
      <c r="D56" s="4">
        <v>145</v>
      </c>
      <c r="E56" s="4">
        <v>215.111139076703</v>
      </c>
      <c r="F56" s="4">
        <v>21.5021583540481</v>
      </c>
      <c r="G56" s="4">
        <v>83.4969862537741</v>
      </c>
      <c r="H56" s="4">
        <v>359.086944568641</v>
      </c>
      <c r="J56">
        <f t="shared" si="8"/>
        <v>360.111139076703</v>
      </c>
      <c r="L56">
        <f>(G56-G55)/(J56-J55)</f>
        <v>-0.01554661077538226</v>
      </c>
      <c r="M56" s="13" t="e">
        <f>(G56-G55)/(C56-C55)</f>
        <v>#DIV/0!</v>
      </c>
      <c r="N56">
        <f>(G56-G55)/(F56-F55)</f>
        <v>-35.09981346548018</v>
      </c>
      <c r="U56">
        <f t="shared" si="12"/>
        <v>2.295</v>
      </c>
      <c r="V56" s="8">
        <f t="shared" si="13"/>
        <v>2</v>
      </c>
      <c r="W56">
        <f t="shared" si="14"/>
        <v>17.699999999999996</v>
      </c>
      <c r="X56" s="8">
        <f t="shared" si="15"/>
        <v>17</v>
      </c>
      <c r="Y56" s="8">
        <f t="shared" si="16"/>
        <v>41</v>
      </c>
      <c r="Z56">
        <f t="shared" si="17"/>
        <v>2.294722222222222</v>
      </c>
      <c r="AA56">
        <f t="shared" si="18"/>
        <v>0.0002777777777778212</v>
      </c>
    </row>
    <row r="57" spans="1:27" ht="12.75">
      <c r="A57" s="4">
        <v>2.29527777777777</v>
      </c>
      <c r="B57" s="9" t="str">
        <f t="shared" si="0"/>
        <v>2:17:42</v>
      </c>
      <c r="C57" s="11">
        <v>15</v>
      </c>
      <c r="D57" s="4">
        <v>145</v>
      </c>
      <c r="E57" s="4">
        <v>215.115305358194</v>
      </c>
      <c r="F57" s="4">
        <v>21.5021601994004</v>
      </c>
      <c r="G57" s="4">
        <v>83.496919078912</v>
      </c>
      <c r="H57" s="4">
        <v>359.0527235087</v>
      </c>
      <c r="J57">
        <f t="shared" si="8"/>
        <v>360.115305358194</v>
      </c>
      <c r="L57">
        <f t="shared" si="9"/>
        <v>-0.016123457390273984</v>
      </c>
      <c r="M57" s="13" t="e">
        <f t="shared" si="10"/>
        <v>#DIV/0!</v>
      </c>
      <c r="N57">
        <f t="shared" si="11"/>
        <v>-36.402188380336845</v>
      </c>
      <c r="U57">
        <f t="shared" si="12"/>
        <v>2.29527777777777</v>
      </c>
      <c r="V57" s="8">
        <f t="shared" si="13"/>
        <v>2</v>
      </c>
      <c r="W57">
        <f t="shared" si="14"/>
        <v>17.716666666666214</v>
      </c>
      <c r="X57" s="8">
        <f t="shared" si="15"/>
        <v>17</v>
      </c>
      <c r="Y57" s="8">
        <f t="shared" si="16"/>
        <v>42</v>
      </c>
      <c r="Z57">
        <f t="shared" si="17"/>
        <v>2.295</v>
      </c>
      <c r="AA57">
        <f t="shared" si="18"/>
        <v>0.0002777777777702717</v>
      </c>
    </row>
    <row r="58" spans="1:27" ht="12.75">
      <c r="A58" s="4">
        <v>2.29555555555555</v>
      </c>
      <c r="B58" s="9" t="str">
        <f t="shared" si="0"/>
        <v>2:17:43</v>
      </c>
      <c r="C58" s="11">
        <v>15</v>
      </c>
      <c r="D58" s="4">
        <v>145</v>
      </c>
      <c r="E58" s="4">
        <v>215.119471639451</v>
      </c>
      <c r="F58" s="4">
        <v>21.5021620447519</v>
      </c>
      <c r="G58" s="4">
        <v>83.4968495008226</v>
      </c>
      <c r="H58" s="4">
        <v>359.0185031837</v>
      </c>
      <c r="J58">
        <f t="shared" si="8"/>
        <v>360.11947163945104</v>
      </c>
      <c r="L58">
        <f t="shared" si="9"/>
        <v>-0.016700286203079853</v>
      </c>
      <c r="M58" s="13" t="e">
        <f t="shared" si="10"/>
        <v>#DIV/0!</v>
      </c>
      <c r="N58">
        <f t="shared" si="11"/>
        <v>-37.70451833156223</v>
      </c>
      <c r="U58">
        <f t="shared" si="12"/>
        <v>2.29555555555555</v>
      </c>
      <c r="V58" s="8">
        <f t="shared" si="13"/>
        <v>2</v>
      </c>
      <c r="W58">
        <f t="shared" si="14"/>
        <v>17.733333333332986</v>
      </c>
      <c r="X58" s="8">
        <f t="shared" si="15"/>
        <v>17</v>
      </c>
      <c r="Y58" s="8">
        <f t="shared" si="16"/>
        <v>43</v>
      </c>
      <c r="Z58">
        <f t="shared" si="17"/>
        <v>2.2952777777777778</v>
      </c>
      <c r="AA58">
        <f t="shared" si="18"/>
        <v>0.00027777777777204804</v>
      </c>
    </row>
    <row r="59" spans="1:27" ht="12.75">
      <c r="A59" s="4">
        <v>2.29583333333333</v>
      </c>
      <c r="B59" s="9" t="str">
        <f t="shared" si="0"/>
        <v>2:17:44</v>
      </c>
      <c r="C59" s="11">
        <v>15</v>
      </c>
      <c r="D59" s="4">
        <v>145</v>
      </c>
      <c r="E59" s="4">
        <v>215.123637920942</v>
      </c>
      <c r="F59" s="4">
        <v>21.5021638901025</v>
      </c>
      <c r="G59" s="4">
        <v>83.4967775195759</v>
      </c>
      <c r="H59" s="4">
        <v>358.98428361557</v>
      </c>
      <c r="J59">
        <f t="shared" si="8"/>
        <v>360.123637920942</v>
      </c>
      <c r="L59">
        <f t="shared" si="9"/>
        <v>-0.017277096341649145</v>
      </c>
      <c r="M59" s="13" t="e">
        <f t="shared" si="10"/>
        <v>#DIV/0!</v>
      </c>
      <c r="N59">
        <f t="shared" si="11"/>
        <v>-39.00681344167987</v>
      </c>
      <c r="U59">
        <f t="shared" si="12"/>
        <v>2.29583333333333</v>
      </c>
      <c r="V59" s="8">
        <f t="shared" si="13"/>
        <v>2</v>
      </c>
      <c r="W59">
        <f t="shared" si="14"/>
        <v>17.74999999999979</v>
      </c>
      <c r="X59" s="8">
        <f t="shared" si="15"/>
        <v>17</v>
      </c>
      <c r="Y59" s="8">
        <f t="shared" si="16"/>
        <v>44</v>
      </c>
      <c r="Z59">
        <f t="shared" si="17"/>
        <v>2.2955555555555556</v>
      </c>
      <c r="AA59">
        <f t="shared" si="18"/>
        <v>0.0002777777777742685</v>
      </c>
    </row>
    <row r="60" spans="1:27" ht="12.75">
      <c r="A60" s="4">
        <v>2.29611111111111</v>
      </c>
      <c r="B60" s="9" t="str">
        <f t="shared" si="0"/>
        <v>2:17:45</v>
      </c>
      <c r="C60" s="11">
        <v>15</v>
      </c>
      <c r="D60" s="4">
        <v>145</v>
      </c>
      <c r="E60" s="4">
        <v>215.127804202199</v>
      </c>
      <c r="F60" s="4">
        <v>21.5021657354522</v>
      </c>
      <c r="G60" s="4">
        <v>83.4967031352595</v>
      </c>
      <c r="H60" s="4">
        <v>358.950064833863</v>
      </c>
      <c r="J60">
        <f t="shared" si="8"/>
        <v>360.127804202199</v>
      </c>
      <c r="L60">
        <f t="shared" si="9"/>
        <v>-0.0178538873918948</v>
      </c>
      <c r="M60" s="13" t="e">
        <f t="shared" si="10"/>
        <v>#DIV/0!</v>
      </c>
      <c r="N60">
        <f t="shared" si="11"/>
        <v>-40.309062572191735</v>
      </c>
      <c r="U60">
        <f t="shared" si="12"/>
        <v>2.29611111111111</v>
      </c>
      <c r="V60" s="8">
        <f t="shared" si="13"/>
        <v>2</v>
      </c>
      <c r="W60">
        <f t="shared" si="14"/>
        <v>17.766666666666595</v>
      </c>
      <c r="X60" s="8">
        <f t="shared" si="15"/>
        <v>17</v>
      </c>
      <c r="Y60" s="8">
        <f t="shared" si="16"/>
        <v>45</v>
      </c>
      <c r="Z60">
        <f t="shared" si="17"/>
        <v>2.2958333333333334</v>
      </c>
      <c r="AA60">
        <f t="shared" si="18"/>
        <v>0.00027777777777648893</v>
      </c>
    </row>
    <row r="61" spans="1:27" ht="12.75">
      <c r="A61" s="4">
        <v>2.29638888888888</v>
      </c>
      <c r="B61" s="9" t="str">
        <f t="shared" si="0"/>
        <v>2:17:46</v>
      </c>
      <c r="C61" s="11">
        <v>15</v>
      </c>
      <c r="D61" s="4">
        <v>145</v>
      </c>
      <c r="E61" s="4">
        <v>215.13197065132</v>
      </c>
      <c r="F61" s="4">
        <v>21.5021675808754</v>
      </c>
      <c r="G61" s="4">
        <v>83.49662634481</v>
      </c>
      <c r="H61" s="4">
        <v>358.915845483734</v>
      </c>
      <c r="J61">
        <f t="shared" si="8"/>
        <v>360.13197065132</v>
      </c>
      <c r="L61">
        <f t="shared" si="9"/>
        <v>-0.018430670162516396</v>
      </c>
      <c r="M61" s="13" t="e">
        <f t="shared" si="10"/>
        <v>#DIV/0!</v>
      </c>
      <c r="N61">
        <f t="shared" si="11"/>
        <v>-41.61129511412928</v>
      </c>
      <c r="U61">
        <f t="shared" si="12"/>
        <v>2.29638888888888</v>
      </c>
      <c r="V61" s="8">
        <f t="shared" si="13"/>
        <v>2</v>
      </c>
      <c r="W61">
        <f t="shared" si="14"/>
        <v>17.78333333333281</v>
      </c>
      <c r="X61" s="8">
        <f t="shared" si="15"/>
        <v>17</v>
      </c>
      <c r="Y61" s="8">
        <f t="shared" si="16"/>
        <v>46</v>
      </c>
      <c r="Z61">
        <f t="shared" si="17"/>
        <v>2.296111111111111</v>
      </c>
      <c r="AA61">
        <f t="shared" si="18"/>
        <v>0.0002777777777689394</v>
      </c>
    </row>
    <row r="62" spans="1:27" ht="12.75">
      <c r="A62" s="4">
        <v>2.29666666666666</v>
      </c>
      <c r="B62" s="9" t="str">
        <f t="shared" si="0"/>
        <v>2:17:47</v>
      </c>
      <c r="C62" s="11">
        <v>15</v>
      </c>
      <c r="D62" s="4">
        <v>145</v>
      </c>
      <c r="E62" s="4">
        <v>215.136136932577</v>
      </c>
      <c r="F62" s="4">
        <v>21.5021694262235</v>
      </c>
      <c r="G62" s="4">
        <v>83.4965471545001</v>
      </c>
      <c r="H62" s="4">
        <v>358.881628348258</v>
      </c>
      <c r="J62">
        <f t="shared" si="8"/>
        <v>360.13613693257696</v>
      </c>
      <c r="L62">
        <f t="shared" si="9"/>
        <v>-0.019007432529310267</v>
      </c>
      <c r="M62" s="13" t="e">
        <f t="shared" si="10"/>
        <v>#DIV/0!</v>
      </c>
      <c r="N62">
        <f t="shared" si="11"/>
        <v>-42.91348063909977</v>
      </c>
      <c r="U62">
        <f t="shared" si="12"/>
        <v>2.29666666666666</v>
      </c>
      <c r="V62" s="8">
        <f t="shared" si="13"/>
        <v>2</v>
      </c>
      <c r="W62">
        <f t="shared" si="14"/>
        <v>17.799999999999613</v>
      </c>
      <c r="X62" s="8">
        <f t="shared" si="15"/>
        <v>17</v>
      </c>
      <c r="Y62" s="8">
        <f t="shared" si="16"/>
        <v>47</v>
      </c>
      <c r="Z62">
        <f t="shared" si="17"/>
        <v>2.2963888888888886</v>
      </c>
      <c r="AA62">
        <f t="shared" si="18"/>
        <v>0.00027777777777160395</v>
      </c>
    </row>
    <row r="63" spans="1:27" ht="12.75">
      <c r="A63" s="4">
        <v>2.29694444444444</v>
      </c>
      <c r="B63" s="9" t="str">
        <f t="shared" si="0"/>
        <v>2:17:48</v>
      </c>
      <c r="C63" s="11">
        <v>15</v>
      </c>
      <c r="D63" s="4">
        <v>145</v>
      </c>
      <c r="E63" s="4">
        <v>215.140303214065</v>
      </c>
      <c r="F63" s="4">
        <v>21.502171271571</v>
      </c>
      <c r="G63" s="4">
        <v>83.4964655613676</v>
      </c>
      <c r="H63" s="4">
        <v>358.847412072507</v>
      </c>
      <c r="J63">
        <f t="shared" si="8"/>
        <v>360.140303214065</v>
      </c>
      <c r="L63">
        <f t="shared" si="9"/>
        <v>-0.019584162217717273</v>
      </c>
      <c r="M63" s="13" t="e">
        <f t="shared" si="10"/>
        <v>#DIV/0!</v>
      </c>
      <c r="N63">
        <f t="shared" si="11"/>
        <v>-44.21559215342361</v>
      </c>
      <c r="U63">
        <f t="shared" si="12"/>
        <v>2.29694444444444</v>
      </c>
      <c r="V63" s="8">
        <f t="shared" si="13"/>
        <v>2</v>
      </c>
      <c r="W63">
        <f t="shared" si="14"/>
        <v>17.816666666666386</v>
      </c>
      <c r="X63" s="8">
        <f t="shared" si="15"/>
        <v>17</v>
      </c>
      <c r="Y63" s="8">
        <f t="shared" si="16"/>
        <v>48</v>
      </c>
      <c r="Z63">
        <f t="shared" si="17"/>
        <v>2.2966666666666664</v>
      </c>
      <c r="AA63">
        <f t="shared" si="18"/>
        <v>0.0002777777777733803</v>
      </c>
    </row>
    <row r="64" spans="1:27" ht="12.75">
      <c r="A64" s="4">
        <v>2.29722222222222</v>
      </c>
      <c r="B64" s="9" t="str">
        <f t="shared" si="0"/>
        <v>2:17:49</v>
      </c>
      <c r="C64" s="11">
        <v>15</v>
      </c>
      <c r="D64" s="4">
        <v>145</v>
      </c>
      <c r="E64" s="4">
        <v>215.144469495322</v>
      </c>
      <c r="F64" s="4">
        <v>21.5021731169173</v>
      </c>
      <c r="G64" s="4">
        <v>83.4963815655126</v>
      </c>
      <c r="H64" s="4">
        <v>358.813196686002</v>
      </c>
      <c r="J64">
        <f t="shared" si="8"/>
        <v>360.144469495322</v>
      </c>
      <c r="L64">
        <f t="shared" si="9"/>
        <v>-0.02016087004483916</v>
      </c>
      <c r="M64" s="13" t="e">
        <f t="shared" si="10"/>
        <v>#DIV/0!</v>
      </c>
      <c r="N64">
        <f t="shared" si="11"/>
        <v>-45.51766514684556</v>
      </c>
      <c r="U64">
        <f t="shared" si="12"/>
        <v>2.29722222222222</v>
      </c>
      <c r="V64" s="8">
        <f t="shared" si="13"/>
        <v>2</v>
      </c>
      <c r="W64">
        <f t="shared" si="14"/>
        <v>17.83333333333319</v>
      </c>
      <c r="X64" s="8">
        <f t="shared" si="15"/>
        <v>17</v>
      </c>
      <c r="Y64" s="8">
        <f t="shared" si="16"/>
        <v>49</v>
      </c>
      <c r="Z64">
        <f t="shared" si="17"/>
        <v>2.2969444444444442</v>
      </c>
      <c r="AA64">
        <f t="shared" si="18"/>
        <v>0.00027777777777560075</v>
      </c>
    </row>
    <row r="65" spans="1:27" ht="12.75">
      <c r="A65" s="4">
        <v>2.2975</v>
      </c>
      <c r="B65" s="9" t="str">
        <f t="shared" si="0"/>
        <v>2:17:50</v>
      </c>
      <c r="C65" s="11">
        <v>15</v>
      </c>
      <c r="D65" s="4">
        <v>145</v>
      </c>
      <c r="E65" s="4">
        <v>215.14863577681</v>
      </c>
      <c r="F65" s="4">
        <v>21.5021749622632</v>
      </c>
      <c r="G65" s="4">
        <v>83.4962951670184</v>
      </c>
      <c r="H65" s="4">
        <v>358.778982210651</v>
      </c>
      <c r="J65">
        <f t="shared" si="8"/>
        <v>360.14863577681</v>
      </c>
      <c r="L65">
        <f t="shared" si="9"/>
        <v>-0.020737555648493434</v>
      </c>
      <c r="M65" s="13" t="e">
        <f t="shared" si="10"/>
        <v>#DIV/0!</v>
      </c>
      <c r="N65">
        <f t="shared" si="11"/>
        <v>-46.81967442627315</v>
      </c>
      <c r="U65">
        <f t="shared" si="12"/>
        <v>2.2975</v>
      </c>
      <c r="V65" s="8">
        <f t="shared" si="13"/>
        <v>2</v>
      </c>
      <c r="W65">
        <f t="shared" si="14"/>
        <v>17.849999999999994</v>
      </c>
      <c r="X65" s="8">
        <f t="shared" si="15"/>
        <v>17</v>
      </c>
      <c r="Y65" s="8">
        <f t="shared" si="16"/>
        <v>50</v>
      </c>
      <c r="Z65">
        <f t="shared" si="17"/>
        <v>2.297222222222222</v>
      </c>
      <c r="AA65">
        <f t="shared" si="18"/>
        <v>0.0002777777777778212</v>
      </c>
    </row>
    <row r="66" spans="1:27" ht="12.75">
      <c r="A66" s="4">
        <v>2.29777777777777</v>
      </c>
      <c r="B66" s="9" t="str">
        <f aca="true" t="shared" si="19" ref="B66:B101">CONCATENATE(V66,":",X66,":",Y66)</f>
        <v>2:17:51</v>
      </c>
      <c r="C66" s="11">
        <v>15</v>
      </c>
      <c r="D66" s="4">
        <v>145</v>
      </c>
      <c r="E66" s="4">
        <v>215.152802058065</v>
      </c>
      <c r="F66" s="4">
        <v>21.502176807608</v>
      </c>
      <c r="G66" s="4">
        <v>83.4962063659907</v>
      </c>
      <c r="H66" s="4">
        <v>358.744768675963</v>
      </c>
      <c r="J66">
        <f t="shared" si="8"/>
        <v>360.152802058065</v>
      </c>
      <c r="L66">
        <f t="shared" si="9"/>
        <v>-0.02131421818792108</v>
      </c>
      <c r="M66" s="13" t="e">
        <f t="shared" si="10"/>
        <v>#DIV/0!</v>
      </c>
      <c r="N66">
        <f t="shared" si="11"/>
        <v>-48.121645236184015</v>
      </c>
      <c r="U66">
        <f aca="true" t="shared" si="20" ref="U66:U101">A66</f>
        <v>2.29777777777777</v>
      </c>
      <c r="V66" s="8">
        <f aca="true" t="shared" si="21" ref="V66:V97">INT(U66)</f>
        <v>2</v>
      </c>
      <c r="W66">
        <f aca="true" t="shared" si="22" ref="W66:W97">60*(U66-V66)</f>
        <v>17.86666666666621</v>
      </c>
      <c r="X66" s="8">
        <f aca="true" t="shared" si="23" ref="X66:X97">INT(W66)</f>
        <v>17</v>
      </c>
      <c r="Y66" s="8">
        <f aca="true" t="shared" si="24" ref="Y66:Y97">INT(60*(W66-X66))</f>
        <v>51</v>
      </c>
      <c r="Z66">
        <f aca="true" t="shared" si="25" ref="Z66:Z97">V66+X66/60+Y66/3600</f>
        <v>2.2975</v>
      </c>
      <c r="AA66">
        <f aca="true" t="shared" si="26" ref="AA66:AA97">U66-Z66</f>
        <v>0.0002777777777702717</v>
      </c>
    </row>
    <row r="67" spans="1:27" ht="12.75">
      <c r="A67" s="4">
        <v>2.29805555555555</v>
      </c>
      <c r="B67" s="9" t="str">
        <f t="shared" si="19"/>
        <v>2:17:52</v>
      </c>
      <c r="C67" s="11">
        <v>15</v>
      </c>
      <c r="D67" s="4">
        <v>145</v>
      </c>
      <c r="E67" s="4">
        <v>215.156968339555</v>
      </c>
      <c r="F67" s="4">
        <v>21.5021786529518</v>
      </c>
      <c r="G67" s="4">
        <v>83.4961151625188</v>
      </c>
      <c r="H67" s="4">
        <v>358.710556103833</v>
      </c>
      <c r="J67">
        <f aca="true" t="shared" si="27" ref="J67:J101">D67+E67</f>
        <v>360.15696833955496</v>
      </c>
      <c r="L67">
        <f t="shared" si="9"/>
        <v>-0.021890856898656563</v>
      </c>
      <c r="M67" s="13" t="e">
        <f t="shared" si="10"/>
        <v>#DIV/0!</v>
      </c>
      <c r="N67">
        <f t="shared" si="11"/>
        <v>-49.4235663530126</v>
      </c>
      <c r="U67">
        <f t="shared" si="20"/>
        <v>2.29805555555555</v>
      </c>
      <c r="V67" s="8">
        <f t="shared" si="21"/>
        <v>2</v>
      </c>
      <c r="W67">
        <f t="shared" si="22"/>
        <v>17.883333333333013</v>
      </c>
      <c r="X67" s="8">
        <f t="shared" si="23"/>
        <v>17</v>
      </c>
      <c r="Y67" s="8">
        <f t="shared" si="24"/>
        <v>52</v>
      </c>
      <c r="Z67">
        <f t="shared" si="25"/>
        <v>2.2977777777777777</v>
      </c>
      <c r="AA67">
        <f t="shared" si="26"/>
        <v>0.00027777777777249213</v>
      </c>
    </row>
    <row r="68" spans="1:27" ht="12.75">
      <c r="A68" s="4">
        <v>2.29833333333333</v>
      </c>
      <c r="B68" s="9" t="str">
        <f t="shared" si="19"/>
        <v>2:17:53</v>
      </c>
      <c r="C68" s="11">
        <v>15</v>
      </c>
      <c r="D68" s="4">
        <v>145</v>
      </c>
      <c r="E68" s="4">
        <v>215.161134620809</v>
      </c>
      <c r="F68" s="4">
        <v>21.5021804982951</v>
      </c>
      <c r="G68" s="4">
        <v>83.4960215567128</v>
      </c>
      <c r="H68" s="4">
        <v>358.676344523747</v>
      </c>
      <c r="J68">
        <f t="shared" si="27"/>
        <v>360.161134620809</v>
      </c>
      <c r="L68">
        <f aca="true" t="shared" si="28" ref="L68:L101">(G68-G67)/(J68-J67)</f>
        <v>-0.022467471659620316</v>
      </c>
      <c r="M68" s="13" t="e">
        <f aca="true" t="shared" si="29" ref="M68:M101">(G68-G67)/(C68-C67)</f>
        <v>#DIV/0!</v>
      </c>
      <c r="N68">
        <f aca="true" t="shared" si="30" ref="N68:N101">(G68-G67)/(F68-F67)</f>
        <v>-50.725415737548175</v>
      </c>
      <c r="U68">
        <f t="shared" si="20"/>
        <v>2.29833333333333</v>
      </c>
      <c r="V68" s="8">
        <f t="shared" si="21"/>
        <v>2</v>
      </c>
      <c r="W68">
        <f t="shared" si="22"/>
        <v>17.899999999999785</v>
      </c>
      <c r="X68" s="8">
        <f t="shared" si="23"/>
        <v>17</v>
      </c>
      <c r="Y68" s="8">
        <f t="shared" si="24"/>
        <v>53</v>
      </c>
      <c r="Z68">
        <f t="shared" si="25"/>
        <v>2.2980555555555555</v>
      </c>
      <c r="AA68">
        <f t="shared" si="26"/>
        <v>0.0002777777777742685</v>
      </c>
    </row>
    <row r="69" spans="1:27" ht="12.75">
      <c r="A69" s="4">
        <v>2.29861111111111</v>
      </c>
      <c r="B69" s="9" t="str">
        <f t="shared" si="19"/>
        <v>2:17:54</v>
      </c>
      <c r="C69" s="11">
        <v>15</v>
      </c>
      <c r="D69" s="4">
        <v>145</v>
      </c>
      <c r="E69" s="4">
        <v>215.165301069928</v>
      </c>
      <c r="F69" s="4">
        <v>21.5021823437115</v>
      </c>
      <c r="G69" s="4">
        <v>83.4959255447561</v>
      </c>
      <c r="H69" s="4">
        <v>358.64213258113</v>
      </c>
      <c r="J69">
        <f t="shared" si="27"/>
        <v>360.165301069928</v>
      </c>
      <c r="L69">
        <f t="shared" si="28"/>
        <v>-0.023044072772170167</v>
      </c>
      <c r="M69" s="13" t="e">
        <f t="shared" si="29"/>
        <v>#DIV/0!</v>
      </c>
      <c r="N69">
        <f t="shared" si="30"/>
        <v>-52.02725885540668</v>
      </c>
      <c r="U69">
        <f t="shared" si="20"/>
        <v>2.29861111111111</v>
      </c>
      <c r="V69" s="8">
        <f t="shared" si="21"/>
        <v>2</v>
      </c>
      <c r="W69">
        <f t="shared" si="22"/>
        <v>17.91666666666659</v>
      </c>
      <c r="X69" s="8">
        <f t="shared" si="23"/>
        <v>17</v>
      </c>
      <c r="Y69" s="8">
        <f t="shared" si="24"/>
        <v>54</v>
      </c>
      <c r="Z69">
        <f t="shared" si="25"/>
        <v>2.2983333333333333</v>
      </c>
      <c r="AA69">
        <f t="shared" si="26"/>
        <v>0.00027777777777648893</v>
      </c>
    </row>
    <row r="70" spans="1:27" ht="12.75">
      <c r="A70" s="4">
        <v>2.29888888888888</v>
      </c>
      <c r="B70" s="9" t="str">
        <f t="shared" si="19"/>
        <v>2:17:55</v>
      </c>
      <c r="C70" s="11">
        <v>15</v>
      </c>
      <c r="D70" s="4">
        <v>145</v>
      </c>
      <c r="E70" s="4">
        <v>215.169467351415</v>
      </c>
      <c r="F70" s="4">
        <v>21.502184189053</v>
      </c>
      <c r="G70" s="4">
        <v>83.4958271344854</v>
      </c>
      <c r="H70" s="4">
        <v>358.60792305653</v>
      </c>
      <c r="J70">
        <f t="shared" si="27"/>
        <v>360.169467351415</v>
      </c>
      <c r="L70">
        <f t="shared" si="28"/>
        <v>-0.023620648536594634</v>
      </c>
      <c r="M70" s="13" t="e">
        <f t="shared" si="29"/>
        <v>#DIV/0!</v>
      </c>
      <c r="N70">
        <f t="shared" si="30"/>
        <v>-53.32902915761845</v>
      </c>
      <c r="U70">
        <f t="shared" si="20"/>
        <v>2.29888888888888</v>
      </c>
      <c r="V70" s="8">
        <f t="shared" si="21"/>
        <v>2</v>
      </c>
      <c r="W70">
        <f t="shared" si="22"/>
        <v>17.933333333332804</v>
      </c>
      <c r="X70" s="8">
        <f t="shared" si="23"/>
        <v>17</v>
      </c>
      <c r="Y70" s="8">
        <f t="shared" si="24"/>
        <v>55</v>
      </c>
      <c r="Z70">
        <f t="shared" si="25"/>
        <v>2.298611111111111</v>
      </c>
      <c r="AA70">
        <f t="shared" si="26"/>
        <v>0.0002777777777689394</v>
      </c>
    </row>
    <row r="71" spans="1:27" ht="12.75">
      <c r="A71" s="4">
        <v>2.29916666666666</v>
      </c>
      <c r="B71" s="9" t="str">
        <f t="shared" si="19"/>
        <v>2:17:56</v>
      </c>
      <c r="C71" s="11">
        <v>15</v>
      </c>
      <c r="D71" s="4">
        <v>145</v>
      </c>
      <c r="E71" s="4">
        <v>215.173633632669</v>
      </c>
      <c r="F71" s="4">
        <v>21.5021860343938</v>
      </c>
      <c r="G71" s="4">
        <v>83.495726322201</v>
      </c>
      <c r="H71" s="4">
        <v>358.573714601019</v>
      </c>
      <c r="J71">
        <f t="shared" si="27"/>
        <v>360.173633632669</v>
      </c>
      <c r="L71">
        <f t="shared" si="28"/>
        <v>-0.024197186472739197</v>
      </c>
      <c r="M71" s="13" t="e">
        <f t="shared" si="29"/>
        <v>#DIV/0!</v>
      </c>
      <c r="N71">
        <f t="shared" si="30"/>
        <v>-54.63071338567131</v>
      </c>
      <c r="U71">
        <f t="shared" si="20"/>
        <v>2.29916666666666</v>
      </c>
      <c r="V71" s="8">
        <f t="shared" si="21"/>
        <v>2</v>
      </c>
      <c r="W71">
        <f t="shared" si="22"/>
        <v>17.94999999999961</v>
      </c>
      <c r="X71" s="8">
        <f t="shared" si="23"/>
        <v>17</v>
      </c>
      <c r="Y71" s="8">
        <f t="shared" si="24"/>
        <v>56</v>
      </c>
      <c r="Z71">
        <f t="shared" si="25"/>
        <v>2.298888888888889</v>
      </c>
      <c r="AA71">
        <f t="shared" si="26"/>
        <v>0.00027777777777115986</v>
      </c>
    </row>
    <row r="72" spans="1:27" ht="12.75">
      <c r="A72" s="4">
        <v>2.29944444444444</v>
      </c>
      <c r="B72" s="9" t="str">
        <f t="shared" si="19"/>
        <v>2:17:57</v>
      </c>
      <c r="C72" s="11">
        <v>15</v>
      </c>
      <c r="D72" s="4">
        <v>145</v>
      </c>
      <c r="E72" s="4">
        <v>215.177799914156</v>
      </c>
      <c r="F72" s="4">
        <v>21.5021878797335</v>
      </c>
      <c r="G72" s="4">
        <v>83.4956231080041</v>
      </c>
      <c r="H72" s="4">
        <v>358.539507236452</v>
      </c>
      <c r="J72">
        <f t="shared" si="27"/>
        <v>360.177799914156</v>
      </c>
      <c r="L72">
        <f t="shared" si="28"/>
        <v>-0.024773697413242084</v>
      </c>
      <c r="M72" s="13" t="e">
        <f t="shared" si="29"/>
        <v>#DIV/0!</v>
      </c>
      <c r="N72">
        <f t="shared" si="30"/>
        <v>-55.93235593088049</v>
      </c>
      <c r="U72">
        <f t="shared" si="20"/>
        <v>2.29944444444444</v>
      </c>
      <c r="V72" s="8">
        <f t="shared" si="21"/>
        <v>2</v>
      </c>
      <c r="W72">
        <f t="shared" si="22"/>
        <v>17.966666666666413</v>
      </c>
      <c r="X72" s="8">
        <f t="shared" si="23"/>
        <v>17</v>
      </c>
      <c r="Y72" s="8">
        <f t="shared" si="24"/>
        <v>57</v>
      </c>
      <c r="Z72">
        <f t="shared" si="25"/>
        <v>2.2991666666666664</v>
      </c>
      <c r="AA72">
        <f t="shared" si="26"/>
        <v>0.0002777777777738244</v>
      </c>
    </row>
    <row r="73" spans="1:27" ht="12.75">
      <c r="A73" s="4">
        <v>2.29972222222222</v>
      </c>
      <c r="B73" s="9" t="str">
        <f t="shared" si="19"/>
        <v>2:17:58</v>
      </c>
      <c r="C73" s="11">
        <v>15</v>
      </c>
      <c r="D73" s="4">
        <v>145</v>
      </c>
      <c r="E73" s="4">
        <v>215.181966195408</v>
      </c>
      <c r="F73" s="4">
        <v>21.5021897250728</v>
      </c>
      <c r="G73" s="4">
        <v>83.4955174920198</v>
      </c>
      <c r="H73" s="4">
        <v>358.505300992349</v>
      </c>
      <c r="J73">
        <f t="shared" si="27"/>
        <v>360.181966195408</v>
      </c>
      <c r="L73">
        <f t="shared" si="28"/>
        <v>-0.025350181110822496</v>
      </c>
      <c r="M73" s="13" t="e">
        <f t="shared" si="29"/>
        <v>#DIV/0!</v>
      </c>
      <c r="N73">
        <f t="shared" si="30"/>
        <v>-57.23391053115575</v>
      </c>
      <c r="U73">
        <f t="shared" si="20"/>
        <v>2.29972222222222</v>
      </c>
      <c r="V73" s="8">
        <f t="shared" si="21"/>
        <v>2</v>
      </c>
      <c r="W73">
        <f t="shared" si="22"/>
        <v>17.983333333333185</v>
      </c>
      <c r="X73" s="8">
        <f t="shared" si="23"/>
        <v>17</v>
      </c>
      <c r="Y73" s="8">
        <f t="shared" si="24"/>
        <v>58</v>
      </c>
      <c r="Z73">
        <f t="shared" si="25"/>
        <v>2.299444444444444</v>
      </c>
      <c r="AA73">
        <f t="shared" si="26"/>
        <v>0.00027777777777560075</v>
      </c>
    </row>
    <row r="74" spans="1:27" ht="12.75">
      <c r="A74" s="4">
        <v>2.3</v>
      </c>
      <c r="B74" s="9" t="str">
        <f t="shared" si="19"/>
        <v>2:18:-1</v>
      </c>
      <c r="C74" s="11">
        <v>15</v>
      </c>
      <c r="D74" s="4">
        <v>145</v>
      </c>
      <c r="E74" s="4">
        <v>215.186132476896</v>
      </c>
      <c r="F74" s="4">
        <v>21.5021915704108</v>
      </c>
      <c r="G74" s="4">
        <v>83.4954094743545</v>
      </c>
      <c r="H74" s="4">
        <v>358.471095890512</v>
      </c>
      <c r="J74">
        <f t="shared" si="27"/>
        <v>360.186132476896</v>
      </c>
      <c r="L74">
        <f t="shared" si="28"/>
        <v>-0.02592663640448474</v>
      </c>
      <c r="M74" s="13" t="e">
        <f t="shared" si="29"/>
        <v>#DIV/0!</v>
      </c>
      <c r="N74">
        <f t="shared" si="30"/>
        <v>-58.53543643978899</v>
      </c>
      <c r="U74">
        <f t="shared" si="20"/>
        <v>2.3</v>
      </c>
      <c r="V74" s="8">
        <f t="shared" si="21"/>
        <v>2</v>
      </c>
      <c r="W74">
        <f t="shared" si="22"/>
        <v>17.99999999999999</v>
      </c>
      <c r="X74" s="8">
        <f t="shared" si="23"/>
        <v>18</v>
      </c>
      <c r="Y74" s="8">
        <f t="shared" si="24"/>
        <v>-1</v>
      </c>
      <c r="Z74">
        <f t="shared" si="25"/>
        <v>2.299722222222222</v>
      </c>
      <c r="AA74">
        <f t="shared" si="26"/>
        <v>0.0002777777777778212</v>
      </c>
    </row>
    <row r="75" spans="1:27" ht="12.75">
      <c r="A75" s="4">
        <v>2.30027777777777</v>
      </c>
      <c r="B75" s="9" t="str">
        <f t="shared" si="19"/>
        <v>2:18:0</v>
      </c>
      <c r="C75" s="11">
        <v>15</v>
      </c>
      <c r="D75" s="4">
        <v>145</v>
      </c>
      <c r="E75" s="4">
        <v>215.190298758148</v>
      </c>
      <c r="F75" s="4">
        <v>21.5021934157483</v>
      </c>
      <c r="G75" s="4">
        <v>83.4952990551389</v>
      </c>
      <c r="H75" s="4">
        <v>358.436891960408</v>
      </c>
      <c r="J75">
        <f t="shared" si="27"/>
        <v>360.190298758148</v>
      </c>
      <c r="L75">
        <f t="shared" si="28"/>
        <v>-0.02650306326496201</v>
      </c>
      <c r="M75" s="13" t="e">
        <f t="shared" si="29"/>
        <v>#DIV/0!</v>
      </c>
      <c r="N75">
        <f t="shared" si="30"/>
        <v>-59.83686754707924</v>
      </c>
      <c r="U75">
        <f t="shared" si="20"/>
        <v>2.30027777777777</v>
      </c>
      <c r="V75" s="8">
        <f t="shared" si="21"/>
        <v>2</v>
      </c>
      <c r="W75">
        <f t="shared" si="22"/>
        <v>18.016666666666204</v>
      </c>
      <c r="X75" s="8">
        <f t="shared" si="23"/>
        <v>18</v>
      </c>
      <c r="Y75" s="8">
        <f t="shared" si="24"/>
        <v>0</v>
      </c>
      <c r="Z75">
        <f t="shared" si="25"/>
        <v>2.3</v>
      </c>
      <c r="AA75">
        <f t="shared" si="26"/>
        <v>0.0002777777777702717</v>
      </c>
    </row>
    <row r="76" spans="1:27" ht="12.75">
      <c r="A76" s="4">
        <v>2.30055555555555</v>
      </c>
      <c r="B76" s="9" t="str">
        <f t="shared" si="19"/>
        <v>2:18:1</v>
      </c>
      <c r="C76" s="11">
        <v>15</v>
      </c>
      <c r="D76" s="4">
        <v>145</v>
      </c>
      <c r="E76" s="4">
        <v>215.194465207264</v>
      </c>
      <c r="F76" s="4">
        <v>21.5021952611591</v>
      </c>
      <c r="G76" s="4">
        <v>83.4951862298965</v>
      </c>
      <c r="H76" s="4">
        <v>358.402687847839</v>
      </c>
      <c r="J76">
        <f t="shared" si="27"/>
        <v>360.194465207264</v>
      </c>
      <c r="L76">
        <f t="shared" si="28"/>
        <v>-0.02707947205304587</v>
      </c>
      <c r="M76" s="13" t="e">
        <f t="shared" si="29"/>
        <v>#DIV/0!</v>
      </c>
      <c r="N76">
        <f t="shared" si="30"/>
        <v>-61.138280215681455</v>
      </c>
      <c r="U76">
        <f t="shared" si="20"/>
        <v>2.30055555555555</v>
      </c>
      <c r="V76" s="8">
        <f t="shared" si="21"/>
        <v>2</v>
      </c>
      <c r="W76">
        <f t="shared" si="22"/>
        <v>18.033333333333008</v>
      </c>
      <c r="X76" s="8">
        <f t="shared" si="23"/>
        <v>18</v>
      </c>
      <c r="Y76" s="8">
        <f t="shared" si="24"/>
        <v>1</v>
      </c>
      <c r="Z76">
        <f t="shared" si="25"/>
        <v>2.3002777777777776</v>
      </c>
      <c r="AA76">
        <f t="shared" si="26"/>
        <v>0.00027777777777249213</v>
      </c>
    </row>
    <row r="77" spans="1:27" ht="12.75">
      <c r="A77" s="4">
        <v>2.30083333333333</v>
      </c>
      <c r="B77" s="9" t="str">
        <f t="shared" si="19"/>
        <v>2:18:2</v>
      </c>
      <c r="C77" s="11">
        <v>15</v>
      </c>
      <c r="D77" s="4">
        <v>145</v>
      </c>
      <c r="E77" s="4">
        <v>215.198631488516</v>
      </c>
      <c r="F77" s="4">
        <v>21.5021971064948</v>
      </c>
      <c r="G77" s="4">
        <v>83.4950710078429</v>
      </c>
      <c r="H77" s="4">
        <v>358.368486334411</v>
      </c>
      <c r="J77">
        <f t="shared" si="27"/>
        <v>360.198631488516</v>
      </c>
      <c r="L77">
        <f t="shared" si="28"/>
        <v>-0.02765585101880776</v>
      </c>
      <c r="M77" s="13" t="e">
        <f t="shared" si="29"/>
        <v>#DIV/0!</v>
      </c>
      <c r="N77">
        <f t="shared" si="30"/>
        <v>-62.43961650271171</v>
      </c>
      <c r="U77">
        <f t="shared" si="20"/>
        <v>2.30083333333333</v>
      </c>
      <c r="V77" s="8">
        <f t="shared" si="21"/>
        <v>2</v>
      </c>
      <c r="W77">
        <f t="shared" si="22"/>
        <v>18.049999999999812</v>
      </c>
      <c r="X77" s="8">
        <f t="shared" si="23"/>
        <v>18</v>
      </c>
      <c r="Y77" s="8">
        <f t="shared" si="24"/>
        <v>2</v>
      </c>
      <c r="Z77">
        <f t="shared" si="25"/>
        <v>2.3005555555555555</v>
      </c>
      <c r="AA77">
        <f t="shared" si="26"/>
        <v>0.0002777777777747126</v>
      </c>
    </row>
    <row r="78" spans="1:27" ht="12.75">
      <c r="A78" s="4">
        <v>2.30111111111111</v>
      </c>
      <c r="B78" s="9" t="str">
        <f t="shared" si="19"/>
        <v>2:18:3</v>
      </c>
      <c r="C78" s="11">
        <v>15</v>
      </c>
      <c r="D78" s="4">
        <v>145</v>
      </c>
      <c r="E78" s="4">
        <v>215.202797770001</v>
      </c>
      <c r="F78" s="4">
        <v>21.5021989518298</v>
      </c>
      <c r="G78" s="4">
        <v>83.4949533846024</v>
      </c>
      <c r="H78" s="4">
        <v>358.334286065943</v>
      </c>
      <c r="J78">
        <f t="shared" si="27"/>
        <v>360.202797770001</v>
      </c>
      <c r="L78">
        <f t="shared" si="28"/>
        <v>-0.02823218760494562</v>
      </c>
      <c r="M78" s="13" t="e">
        <f t="shared" si="29"/>
        <v>#DIV/0!</v>
      </c>
      <c r="N78">
        <f t="shared" si="30"/>
        <v>-63.74086034908777</v>
      </c>
      <c r="U78">
        <f t="shared" si="20"/>
        <v>2.30111111111111</v>
      </c>
      <c r="V78" s="8">
        <f t="shared" si="21"/>
        <v>2</v>
      </c>
      <c r="W78">
        <f t="shared" si="22"/>
        <v>18.066666666666613</v>
      </c>
      <c r="X78" s="8">
        <f t="shared" si="23"/>
        <v>18</v>
      </c>
      <c r="Y78" s="8">
        <f t="shared" si="24"/>
        <v>3</v>
      </c>
      <c r="Z78">
        <f t="shared" si="25"/>
        <v>2.3008333333333333</v>
      </c>
      <c r="AA78">
        <f t="shared" si="26"/>
        <v>0.000277777777776933</v>
      </c>
    </row>
    <row r="79" spans="1:27" ht="12.75">
      <c r="A79" s="4">
        <v>2.30138888888888</v>
      </c>
      <c r="B79" s="9" t="str">
        <f t="shared" si="19"/>
        <v>2:18:4</v>
      </c>
      <c r="C79" s="11">
        <v>15</v>
      </c>
      <c r="D79" s="4">
        <v>145</v>
      </c>
      <c r="E79" s="4">
        <v>215.206964051253</v>
      </c>
      <c r="F79" s="4">
        <v>21.5022007971638</v>
      </c>
      <c r="G79" s="4">
        <v>83.4948333603183</v>
      </c>
      <c r="H79" s="4">
        <v>358.300087071765</v>
      </c>
      <c r="J79">
        <f t="shared" si="27"/>
        <v>360.206964051253</v>
      </c>
      <c r="L79">
        <f t="shared" si="28"/>
        <v>-0.028808492955796145</v>
      </c>
      <c r="M79" s="13" t="e">
        <f t="shared" si="29"/>
        <v>#DIV/0!</v>
      </c>
      <c r="N79">
        <f t="shared" si="30"/>
        <v>-65.04203805731238</v>
      </c>
      <c r="U79">
        <f t="shared" si="20"/>
        <v>2.30138888888888</v>
      </c>
      <c r="V79" s="8">
        <f t="shared" si="21"/>
        <v>2</v>
      </c>
      <c r="W79">
        <f t="shared" si="22"/>
        <v>18.083333333332803</v>
      </c>
      <c r="X79" s="8">
        <f t="shared" si="23"/>
        <v>18</v>
      </c>
      <c r="Y79" s="8">
        <f t="shared" si="24"/>
        <v>4</v>
      </c>
      <c r="Z79">
        <f t="shared" si="25"/>
        <v>2.301111111111111</v>
      </c>
      <c r="AA79">
        <f t="shared" si="26"/>
        <v>0.0002777777777689394</v>
      </c>
    </row>
    <row r="80" spans="1:27" ht="12.75">
      <c r="A80" s="4">
        <v>2.30166666666666</v>
      </c>
      <c r="B80" s="9" t="str">
        <f t="shared" si="19"/>
        <v>2:18:5</v>
      </c>
      <c r="C80" s="11">
        <v>15</v>
      </c>
      <c r="D80" s="4">
        <v>145</v>
      </c>
      <c r="E80" s="4">
        <v>215.211130332738</v>
      </c>
      <c r="F80" s="4">
        <v>21.5022026424969</v>
      </c>
      <c r="G80" s="4">
        <v>83.4947109351106</v>
      </c>
      <c r="H80" s="4">
        <v>358.265889373739</v>
      </c>
      <c r="J80">
        <f t="shared" si="27"/>
        <v>360.211130332738</v>
      </c>
      <c r="L80">
        <f t="shared" si="28"/>
        <v>-0.02938476627995362</v>
      </c>
      <c r="M80" s="13" t="e">
        <f t="shared" si="29"/>
        <v>#DIV/0!</v>
      </c>
      <c r="N80">
        <f t="shared" si="30"/>
        <v>-66.34314831190927</v>
      </c>
      <c r="U80">
        <f t="shared" si="20"/>
        <v>2.30166666666666</v>
      </c>
      <c r="V80" s="8">
        <f t="shared" si="21"/>
        <v>2</v>
      </c>
      <c r="W80">
        <f t="shared" si="22"/>
        <v>18.099999999999604</v>
      </c>
      <c r="X80" s="8">
        <f t="shared" si="23"/>
        <v>18</v>
      </c>
      <c r="Y80" s="8">
        <f t="shared" si="24"/>
        <v>5</v>
      </c>
      <c r="Z80">
        <f t="shared" si="25"/>
        <v>2.301388888888889</v>
      </c>
      <c r="AA80">
        <f t="shared" si="26"/>
        <v>0.00027777777777115986</v>
      </c>
    </row>
    <row r="81" spans="1:27" ht="12.75">
      <c r="A81" s="4">
        <v>2.30194444444444</v>
      </c>
      <c r="B81" s="9" t="str">
        <f t="shared" si="19"/>
        <v>2:18:6</v>
      </c>
      <c r="C81" s="11">
        <v>15</v>
      </c>
      <c r="D81" s="4">
        <v>145</v>
      </c>
      <c r="E81" s="4">
        <v>215.21529661399</v>
      </c>
      <c r="F81" s="4">
        <v>21.5022044878293</v>
      </c>
      <c r="G81" s="4">
        <v>83.4945861091282</v>
      </c>
      <c r="H81" s="4">
        <v>358.231693001312</v>
      </c>
      <c r="J81">
        <f t="shared" si="27"/>
        <v>360.21529661399</v>
      </c>
      <c r="L81">
        <f t="shared" si="28"/>
        <v>-0.029961007153806552</v>
      </c>
      <c r="M81" s="13" t="e">
        <f t="shared" si="29"/>
        <v>#DIV/0!</v>
      </c>
      <c r="N81">
        <f t="shared" si="30"/>
        <v>-67.64417211340113</v>
      </c>
      <c r="U81">
        <f t="shared" si="20"/>
        <v>2.30194444444444</v>
      </c>
      <c r="V81" s="8">
        <f t="shared" si="21"/>
        <v>2</v>
      </c>
      <c r="W81">
        <f t="shared" si="22"/>
        <v>18.116666666666408</v>
      </c>
      <c r="X81" s="8">
        <f t="shared" si="23"/>
        <v>18</v>
      </c>
      <c r="Y81" s="8">
        <f t="shared" si="24"/>
        <v>6</v>
      </c>
      <c r="Z81">
        <f t="shared" si="25"/>
        <v>2.3016666666666663</v>
      </c>
      <c r="AA81">
        <f t="shared" si="26"/>
        <v>0.0002777777777738244</v>
      </c>
    </row>
    <row r="82" spans="1:27" ht="12.75">
      <c r="A82" s="4">
        <v>2.30222222222222</v>
      </c>
      <c r="B82" s="9" t="str">
        <f t="shared" si="19"/>
        <v>2:18:7</v>
      </c>
      <c r="C82" s="11">
        <v>15</v>
      </c>
      <c r="D82" s="4">
        <v>145</v>
      </c>
      <c r="E82" s="4">
        <v>215.219462895474</v>
      </c>
      <c r="F82" s="4">
        <v>21.5022063331609</v>
      </c>
      <c r="G82" s="4">
        <v>83.4944588824957</v>
      </c>
      <c r="H82" s="4">
        <v>358.197497976268</v>
      </c>
      <c r="J82">
        <f t="shared" si="27"/>
        <v>360.219462895474</v>
      </c>
      <c r="L82">
        <f t="shared" si="28"/>
        <v>-0.030537214777443707</v>
      </c>
      <c r="M82" s="13" t="e">
        <f t="shared" si="29"/>
        <v>#DIV/0!</v>
      </c>
      <c r="N82">
        <f t="shared" si="30"/>
        <v>-68.94513296851075</v>
      </c>
      <c r="U82">
        <f t="shared" si="20"/>
        <v>2.30222222222222</v>
      </c>
      <c r="V82" s="8">
        <f t="shared" si="21"/>
        <v>2</v>
      </c>
      <c r="W82">
        <f t="shared" si="22"/>
        <v>18.133333333333212</v>
      </c>
      <c r="X82" s="8">
        <f t="shared" si="23"/>
        <v>18</v>
      </c>
      <c r="Y82" s="8">
        <f t="shared" si="24"/>
        <v>7</v>
      </c>
      <c r="Z82">
        <f t="shared" si="25"/>
        <v>2.301944444444444</v>
      </c>
      <c r="AA82">
        <f t="shared" si="26"/>
        <v>0.00027777777777604484</v>
      </c>
    </row>
    <row r="83" spans="1:27" ht="12.75">
      <c r="A83" s="4">
        <v>2.3025</v>
      </c>
      <c r="B83" s="9" t="str">
        <f t="shared" si="19"/>
        <v>2:18:9</v>
      </c>
      <c r="C83" s="11">
        <v>15</v>
      </c>
      <c r="D83" s="4">
        <v>145</v>
      </c>
      <c r="E83" s="4">
        <v>215.223629176724</v>
      </c>
      <c r="F83" s="4">
        <v>21.5022081784917</v>
      </c>
      <c r="G83" s="4">
        <v>83.4943292553682</v>
      </c>
      <c r="H83" s="4">
        <v>358.163304328045</v>
      </c>
      <c r="J83">
        <f t="shared" si="27"/>
        <v>360.223629176724</v>
      </c>
      <c r="L83">
        <f t="shared" si="28"/>
        <v>-0.031113388590191245</v>
      </c>
      <c r="M83" s="13" t="e">
        <f t="shared" si="29"/>
        <v>#DIV/0!</v>
      </c>
      <c r="N83">
        <f t="shared" si="30"/>
        <v>-70.24601090223051</v>
      </c>
      <c r="U83">
        <f t="shared" si="20"/>
        <v>2.3025</v>
      </c>
      <c r="V83" s="8">
        <f t="shared" si="21"/>
        <v>2</v>
      </c>
      <c r="W83">
        <f t="shared" si="22"/>
        <v>18.150000000000013</v>
      </c>
      <c r="X83" s="8">
        <f t="shared" si="23"/>
        <v>18</v>
      </c>
      <c r="Y83" s="8">
        <f t="shared" si="24"/>
        <v>9</v>
      </c>
      <c r="Z83">
        <f t="shared" si="25"/>
        <v>2.3024999999999998</v>
      </c>
      <c r="AA83">
        <f t="shared" si="26"/>
        <v>0</v>
      </c>
    </row>
    <row r="84" spans="1:27" ht="12.75">
      <c r="A84" s="4">
        <v>2.30277777777777</v>
      </c>
      <c r="B84" s="9" t="str">
        <f t="shared" si="19"/>
        <v>2:18:9</v>
      </c>
      <c r="C84" s="11">
        <v>15</v>
      </c>
      <c r="D84" s="4">
        <v>145</v>
      </c>
      <c r="E84" s="4">
        <v>215.227795625838</v>
      </c>
      <c r="F84" s="4">
        <v>21.5022100238958</v>
      </c>
      <c r="G84" s="4">
        <v>83.4941972225147</v>
      </c>
      <c r="H84" s="4">
        <v>358.12911070272</v>
      </c>
      <c r="J84">
        <f t="shared" si="27"/>
        <v>360.227795625838</v>
      </c>
      <c r="L84">
        <f t="shared" si="28"/>
        <v>-0.0316895394345882</v>
      </c>
      <c r="M84" s="13" t="e">
        <f t="shared" si="29"/>
        <v>#DIV/0!</v>
      </c>
      <c r="N84">
        <f t="shared" si="30"/>
        <v>-71.5468517262781</v>
      </c>
      <c r="U84">
        <f t="shared" si="20"/>
        <v>2.30277777777777</v>
      </c>
      <c r="V84" s="8">
        <f t="shared" si="21"/>
        <v>2</v>
      </c>
      <c r="W84">
        <f t="shared" si="22"/>
        <v>18.166666666666202</v>
      </c>
      <c r="X84" s="8">
        <f t="shared" si="23"/>
        <v>18</v>
      </c>
      <c r="Y84" s="8">
        <f t="shared" si="24"/>
        <v>9</v>
      </c>
      <c r="Z84">
        <f t="shared" si="25"/>
        <v>2.3024999999999998</v>
      </c>
      <c r="AA84">
        <f t="shared" si="26"/>
        <v>0.0002777777777702717</v>
      </c>
    </row>
    <row r="85" spans="1:27" ht="12.75">
      <c r="A85" s="4">
        <v>2.30305555555555</v>
      </c>
      <c r="B85" s="9" t="str">
        <f t="shared" si="19"/>
        <v>2:18:10</v>
      </c>
      <c r="C85" s="11">
        <v>15</v>
      </c>
      <c r="D85" s="4">
        <v>145</v>
      </c>
      <c r="E85" s="4">
        <v>215.231961907088</v>
      </c>
      <c r="F85" s="4">
        <v>21.5022118692249</v>
      </c>
      <c r="G85" s="4">
        <v>83.4940627947202</v>
      </c>
      <c r="H85" s="4">
        <v>358.094919881208</v>
      </c>
      <c r="J85">
        <f t="shared" si="27"/>
        <v>360.231961907088</v>
      </c>
      <c r="L85">
        <f t="shared" si="28"/>
        <v>-0.03226565525440562</v>
      </c>
      <c r="M85" s="13" t="e">
        <f t="shared" si="29"/>
        <v>#DIV/0!</v>
      </c>
      <c r="N85">
        <f t="shared" si="30"/>
        <v>-72.84759903433171</v>
      </c>
      <c r="U85">
        <f t="shared" si="20"/>
        <v>2.30305555555555</v>
      </c>
      <c r="V85" s="8">
        <f t="shared" si="21"/>
        <v>2</v>
      </c>
      <c r="W85">
        <f t="shared" si="22"/>
        <v>18.183333333333003</v>
      </c>
      <c r="X85" s="8">
        <f t="shared" si="23"/>
        <v>18</v>
      </c>
      <c r="Y85" s="8">
        <f t="shared" si="24"/>
        <v>10</v>
      </c>
      <c r="Z85">
        <f t="shared" si="25"/>
        <v>2.3027777777777776</v>
      </c>
      <c r="AA85">
        <f t="shared" si="26"/>
        <v>0.00027777777777249213</v>
      </c>
    </row>
    <row r="86" spans="1:27" ht="12.75">
      <c r="A86" s="4">
        <v>2.30333333333333</v>
      </c>
      <c r="B86" s="9" t="str">
        <f t="shared" si="19"/>
        <v>2:18:11</v>
      </c>
      <c r="C86" s="11">
        <v>15</v>
      </c>
      <c r="D86" s="4">
        <v>145</v>
      </c>
      <c r="E86" s="4">
        <v>215.236128188572</v>
      </c>
      <c r="F86" s="4">
        <v>21.502213714553</v>
      </c>
      <c r="G86" s="4">
        <v>83.4939259668552</v>
      </c>
      <c r="H86" s="4">
        <v>358.060730509484</v>
      </c>
      <c r="J86">
        <f t="shared" si="27"/>
        <v>360.236128188572</v>
      </c>
      <c r="L86">
        <f t="shared" si="28"/>
        <v>-0.03284172361310009</v>
      </c>
      <c r="M86" s="13" t="e">
        <f t="shared" si="29"/>
        <v>#DIV/0!</v>
      </c>
      <c r="N86">
        <f t="shared" si="30"/>
        <v>-74.14825850448715</v>
      </c>
      <c r="U86">
        <f t="shared" si="20"/>
        <v>2.30333333333333</v>
      </c>
      <c r="V86" s="8">
        <f t="shared" si="21"/>
        <v>2</v>
      </c>
      <c r="W86">
        <f t="shared" si="22"/>
        <v>18.199999999999807</v>
      </c>
      <c r="X86" s="8">
        <f t="shared" si="23"/>
        <v>18</v>
      </c>
      <c r="Y86" s="8">
        <f t="shared" si="24"/>
        <v>11</v>
      </c>
      <c r="Z86">
        <f t="shared" si="25"/>
        <v>2.3030555555555554</v>
      </c>
      <c r="AA86">
        <f t="shared" si="26"/>
        <v>0.0002777777777747126</v>
      </c>
    </row>
    <row r="87" spans="1:27" ht="12.75">
      <c r="A87" s="4">
        <v>2.30361111111111</v>
      </c>
      <c r="B87" s="9" t="str">
        <f t="shared" si="19"/>
        <v>2:18:12</v>
      </c>
      <c r="C87" s="11">
        <v>15</v>
      </c>
      <c r="D87" s="4">
        <v>145</v>
      </c>
      <c r="E87" s="4">
        <v>215.240294469822</v>
      </c>
      <c r="F87" s="4">
        <v>21.5022155598805</v>
      </c>
      <c r="G87" s="4">
        <v>83.493786739086</v>
      </c>
      <c r="H87" s="4">
        <v>358.026542616976</v>
      </c>
      <c r="J87">
        <f t="shared" si="27"/>
        <v>360.240294469822</v>
      </c>
      <c r="L87">
        <f t="shared" si="28"/>
        <v>-0.03341775574967953</v>
      </c>
      <c r="M87" s="13" t="e">
        <f t="shared" si="29"/>
        <v>#DIV/0!</v>
      </c>
      <c r="N87">
        <f t="shared" si="30"/>
        <v>-75.44881286348507</v>
      </c>
      <c r="U87">
        <f t="shared" si="20"/>
        <v>2.30361111111111</v>
      </c>
      <c r="V87" s="8">
        <f t="shared" si="21"/>
        <v>2</v>
      </c>
      <c r="W87">
        <f t="shared" si="22"/>
        <v>18.21666666666661</v>
      </c>
      <c r="X87" s="8">
        <f t="shared" si="23"/>
        <v>18</v>
      </c>
      <c r="Y87" s="8">
        <f t="shared" si="24"/>
        <v>12</v>
      </c>
      <c r="Z87">
        <f t="shared" si="25"/>
        <v>2.3033333333333332</v>
      </c>
      <c r="AA87">
        <f t="shared" si="26"/>
        <v>0.000277777777776933</v>
      </c>
    </row>
    <row r="88" spans="1:27" ht="12.75">
      <c r="A88" s="4">
        <v>2.30388888888888</v>
      </c>
      <c r="B88" s="9" t="str">
        <f t="shared" si="19"/>
        <v>2:18:13</v>
      </c>
      <c r="C88" s="11">
        <v>15</v>
      </c>
      <c r="D88" s="4">
        <v>145</v>
      </c>
      <c r="E88" s="4">
        <v>215.244460751304</v>
      </c>
      <c r="F88" s="4">
        <v>21.5022174052071</v>
      </c>
      <c r="G88" s="4">
        <v>83.4936451115516</v>
      </c>
      <c r="H88" s="4">
        <v>357.992356225433</v>
      </c>
      <c r="J88">
        <f t="shared" si="27"/>
        <v>360.244460751304</v>
      </c>
      <c r="L88">
        <f t="shared" si="28"/>
        <v>-0.033993750786058985</v>
      </c>
      <c r="M88" s="13" t="e">
        <f t="shared" si="29"/>
        <v>#DIV/0!</v>
      </c>
      <c r="N88">
        <f t="shared" si="30"/>
        <v>-76.74930515732576</v>
      </c>
      <c r="U88">
        <f t="shared" si="20"/>
        <v>2.30388888888888</v>
      </c>
      <c r="V88" s="8">
        <f t="shared" si="21"/>
        <v>2</v>
      </c>
      <c r="W88">
        <f t="shared" si="22"/>
        <v>18.2333333333328</v>
      </c>
      <c r="X88" s="8">
        <f t="shared" si="23"/>
        <v>18</v>
      </c>
      <c r="Y88" s="8">
        <f t="shared" si="24"/>
        <v>13</v>
      </c>
      <c r="Z88">
        <f t="shared" si="25"/>
        <v>2.303611111111111</v>
      </c>
      <c r="AA88">
        <f t="shared" si="26"/>
        <v>0.0002777777777689394</v>
      </c>
    </row>
    <row r="89" spans="1:27" ht="12.75">
      <c r="A89" s="4">
        <v>2.30416666666666</v>
      </c>
      <c r="B89" s="9" t="str">
        <f t="shared" si="19"/>
        <v>2:18:14</v>
      </c>
      <c r="C89" s="11">
        <v>15</v>
      </c>
      <c r="D89" s="4">
        <v>145</v>
      </c>
      <c r="E89" s="4">
        <v>215.248627032786</v>
      </c>
      <c r="F89" s="4">
        <v>21.5022192505328</v>
      </c>
      <c r="G89" s="4">
        <v>83.4935010844166</v>
      </c>
      <c r="H89" s="4">
        <v>357.958171362364</v>
      </c>
      <c r="J89">
        <f t="shared" si="27"/>
        <v>360.248627032786</v>
      </c>
      <c r="L89">
        <f t="shared" si="28"/>
        <v>-0.03456970817537059</v>
      </c>
      <c r="M89" s="13" t="e">
        <f t="shared" si="29"/>
        <v>#DIV/0!</v>
      </c>
      <c r="N89">
        <f t="shared" si="30"/>
        <v>-78.04970966764853</v>
      </c>
      <c r="U89">
        <f t="shared" si="20"/>
        <v>2.30416666666666</v>
      </c>
      <c r="V89" s="8">
        <f t="shared" si="21"/>
        <v>2</v>
      </c>
      <c r="W89">
        <f t="shared" si="22"/>
        <v>18.249999999999602</v>
      </c>
      <c r="X89" s="8">
        <f t="shared" si="23"/>
        <v>18</v>
      </c>
      <c r="Y89" s="8">
        <f t="shared" si="24"/>
        <v>14</v>
      </c>
      <c r="Z89">
        <f t="shared" si="25"/>
        <v>2.303888888888889</v>
      </c>
      <c r="AA89">
        <f t="shared" si="26"/>
        <v>0.00027777777777115986</v>
      </c>
    </row>
    <row r="90" spans="1:27" ht="12.75">
      <c r="A90" s="4">
        <v>2.30444444444444</v>
      </c>
      <c r="B90" s="9" t="str">
        <f t="shared" si="19"/>
        <v>2:18:15</v>
      </c>
      <c r="C90" s="11">
        <v>15</v>
      </c>
      <c r="D90" s="4">
        <v>145</v>
      </c>
      <c r="E90" s="4">
        <v>215.252793314036</v>
      </c>
      <c r="F90" s="4">
        <v>21.5022210958576</v>
      </c>
      <c r="G90" s="4">
        <v>83.4933546578486</v>
      </c>
      <c r="H90" s="4">
        <v>357.923988055202</v>
      </c>
      <c r="J90">
        <f t="shared" si="27"/>
        <v>360.252793314036</v>
      </c>
      <c r="L90">
        <f t="shared" si="28"/>
        <v>-0.03514562728883595</v>
      </c>
      <c r="M90" s="13" t="e">
        <f t="shared" si="29"/>
        <v>#DIV/0!</v>
      </c>
      <c r="N90">
        <f t="shared" si="30"/>
        <v>-79.35002446368496</v>
      </c>
      <c r="U90">
        <f t="shared" si="20"/>
        <v>2.30444444444444</v>
      </c>
      <c r="V90" s="8">
        <f t="shared" si="21"/>
        <v>2</v>
      </c>
      <c r="W90">
        <f t="shared" si="22"/>
        <v>18.266666666666403</v>
      </c>
      <c r="X90" s="8">
        <f t="shared" si="23"/>
        <v>18</v>
      </c>
      <c r="Y90" s="8">
        <f t="shared" si="24"/>
        <v>15</v>
      </c>
      <c r="Z90">
        <f t="shared" si="25"/>
        <v>2.3041666666666667</v>
      </c>
      <c r="AA90">
        <f t="shared" si="26"/>
        <v>0.0002777777777733803</v>
      </c>
    </row>
    <row r="91" spans="1:27" ht="12.75">
      <c r="A91" s="4">
        <v>2.30472222222222</v>
      </c>
      <c r="B91" s="9" t="str">
        <f t="shared" si="19"/>
        <v>2:18:16</v>
      </c>
      <c r="C91" s="11">
        <v>15</v>
      </c>
      <c r="D91" s="4">
        <v>145</v>
      </c>
      <c r="E91" s="4">
        <v>215.256959763147</v>
      </c>
      <c r="F91" s="4">
        <v>21.5022229412561</v>
      </c>
      <c r="G91" s="4">
        <v>83.4932058259572</v>
      </c>
      <c r="H91" s="4">
        <v>357.889804950477</v>
      </c>
      <c r="J91">
        <f t="shared" si="27"/>
        <v>360.256959763147</v>
      </c>
      <c r="L91">
        <f t="shared" si="28"/>
        <v>-0.035721519075303715</v>
      </c>
      <c r="M91" s="13" t="e">
        <f t="shared" si="29"/>
        <v>#DIV/0!</v>
      </c>
      <c r="N91">
        <f t="shared" si="30"/>
        <v>-80.65027219846236</v>
      </c>
      <c r="U91">
        <f t="shared" si="20"/>
        <v>2.30472222222222</v>
      </c>
      <c r="V91" s="8">
        <f t="shared" si="21"/>
        <v>2</v>
      </c>
      <c r="W91">
        <f t="shared" si="22"/>
        <v>18.283333333333207</v>
      </c>
      <c r="X91" s="8">
        <f t="shared" si="23"/>
        <v>18</v>
      </c>
      <c r="Y91" s="8">
        <f t="shared" si="24"/>
        <v>16</v>
      </c>
      <c r="Z91">
        <f t="shared" si="25"/>
        <v>2.304444444444444</v>
      </c>
      <c r="AA91">
        <f t="shared" si="26"/>
        <v>0.00027777777777604484</v>
      </c>
    </row>
    <row r="92" spans="1:27" ht="12.75">
      <c r="A92" s="4">
        <v>2.305</v>
      </c>
      <c r="B92" s="9" t="str">
        <f t="shared" si="19"/>
        <v>2:18:18</v>
      </c>
      <c r="C92" s="11">
        <v>15</v>
      </c>
      <c r="D92" s="4">
        <v>145</v>
      </c>
      <c r="E92" s="4">
        <v>215.261126044395</v>
      </c>
      <c r="F92" s="4">
        <v>21.5022247865794</v>
      </c>
      <c r="G92" s="4">
        <v>83.4930546008996</v>
      </c>
      <c r="H92" s="4">
        <v>357.855624828114</v>
      </c>
      <c r="J92">
        <f t="shared" si="27"/>
        <v>360.26112604439504</v>
      </c>
      <c r="L92">
        <f t="shared" si="28"/>
        <v>-0.03629737134954713</v>
      </c>
      <c r="M92" s="13" t="e">
        <f t="shared" si="29"/>
        <v>#DIV/0!</v>
      </c>
      <c r="N92">
        <f t="shared" si="30"/>
        <v>-81.95044064924042</v>
      </c>
      <c r="U92">
        <f t="shared" si="20"/>
        <v>2.305</v>
      </c>
      <c r="V92" s="8">
        <f t="shared" si="21"/>
        <v>2</v>
      </c>
      <c r="W92">
        <f t="shared" si="22"/>
        <v>18.30000000000001</v>
      </c>
      <c r="X92" s="8">
        <f t="shared" si="23"/>
        <v>18</v>
      </c>
      <c r="Y92" s="8">
        <f t="shared" si="24"/>
        <v>18</v>
      </c>
      <c r="Z92">
        <f t="shared" si="25"/>
        <v>2.3049999999999997</v>
      </c>
      <c r="AA92">
        <f t="shared" si="26"/>
        <v>0</v>
      </c>
    </row>
    <row r="93" spans="1:27" ht="12.75">
      <c r="A93" s="4">
        <v>2.30527777777777</v>
      </c>
      <c r="B93" s="9" t="str">
        <f t="shared" si="19"/>
        <v>2:18:18</v>
      </c>
      <c r="C93" s="11">
        <v>15</v>
      </c>
      <c r="D93" s="4">
        <v>145</v>
      </c>
      <c r="E93" s="4">
        <v>215.265292325877</v>
      </c>
      <c r="F93" s="4">
        <v>21.5022266319016</v>
      </c>
      <c r="G93" s="4">
        <v>83.4929009768873</v>
      </c>
      <c r="H93" s="4">
        <v>357.82144633455</v>
      </c>
      <c r="J93">
        <f t="shared" si="27"/>
        <v>360.265292325877</v>
      </c>
      <c r="L93">
        <f t="shared" si="28"/>
        <v>-0.03687317166736799</v>
      </c>
      <c r="M93" s="13" t="e">
        <f t="shared" si="29"/>
        <v>#DIV/0!</v>
      </c>
      <c r="N93">
        <f t="shared" si="30"/>
        <v>-83.2505089779179</v>
      </c>
      <c r="U93">
        <f t="shared" si="20"/>
        <v>2.30527777777777</v>
      </c>
      <c r="V93" s="8">
        <f t="shared" si="21"/>
        <v>2</v>
      </c>
      <c r="W93">
        <f t="shared" si="22"/>
        <v>18.3166666666662</v>
      </c>
      <c r="X93" s="8">
        <f t="shared" si="23"/>
        <v>18</v>
      </c>
      <c r="Y93" s="8">
        <f t="shared" si="24"/>
        <v>18</v>
      </c>
      <c r="Z93">
        <f t="shared" si="25"/>
        <v>2.3049999999999997</v>
      </c>
      <c r="AA93">
        <f t="shared" si="26"/>
        <v>0.0002777777777702717</v>
      </c>
    </row>
    <row r="94" spans="1:27" ht="12.75">
      <c r="A94" s="4">
        <v>2.30555555555555</v>
      </c>
      <c r="B94" s="9" t="str">
        <f t="shared" si="19"/>
        <v>2:18:19</v>
      </c>
      <c r="C94" s="11">
        <v>15</v>
      </c>
      <c r="D94" s="4">
        <v>145</v>
      </c>
      <c r="E94" s="4">
        <v>215.269458607124</v>
      </c>
      <c r="F94" s="4">
        <v>21.5022284772233</v>
      </c>
      <c r="G94" s="4">
        <v>83.4927449541066</v>
      </c>
      <c r="H94" s="4">
        <v>357.787269499111</v>
      </c>
      <c r="J94">
        <f t="shared" si="27"/>
        <v>360.26945860712397</v>
      </c>
      <c r="L94">
        <f t="shared" si="28"/>
        <v>-0.03744893142153456</v>
      </c>
      <c r="M94" s="13" t="e">
        <f t="shared" si="29"/>
        <v>#DIV/0!</v>
      </c>
      <c r="N94">
        <f t="shared" si="30"/>
        <v>-84.55045023296088</v>
      </c>
      <c r="U94">
        <f t="shared" si="20"/>
        <v>2.30555555555555</v>
      </c>
      <c r="V94" s="8">
        <f t="shared" si="21"/>
        <v>2</v>
      </c>
      <c r="W94">
        <f t="shared" si="22"/>
        <v>18.333333333333</v>
      </c>
      <c r="X94" s="8">
        <f t="shared" si="23"/>
        <v>18</v>
      </c>
      <c r="Y94" s="8">
        <f t="shared" si="24"/>
        <v>19</v>
      </c>
      <c r="Z94">
        <f t="shared" si="25"/>
        <v>2.3052777777777775</v>
      </c>
      <c r="AA94">
        <f t="shared" si="26"/>
        <v>0.00027777777777249213</v>
      </c>
    </row>
    <row r="95" spans="1:27" ht="12.75">
      <c r="A95" s="4">
        <v>2.30583333333333</v>
      </c>
      <c r="B95" s="9" t="str">
        <f t="shared" si="19"/>
        <v>2:18:20</v>
      </c>
      <c r="C95" s="11">
        <v>15</v>
      </c>
      <c r="D95" s="4">
        <v>145</v>
      </c>
      <c r="E95" s="4">
        <v>215.273624888605</v>
      </c>
      <c r="F95" s="4">
        <v>21.5022303225441</v>
      </c>
      <c r="G95" s="4">
        <v>83.4925865327133</v>
      </c>
      <c r="H95" s="4">
        <v>357.753094343513</v>
      </c>
      <c r="J95">
        <f t="shared" si="27"/>
        <v>360.273624888605</v>
      </c>
      <c r="L95">
        <f t="shared" si="28"/>
        <v>-0.03802464956220734</v>
      </c>
      <c r="M95" s="13" t="e">
        <f t="shared" si="29"/>
        <v>#DIV/0!</v>
      </c>
      <c r="N95">
        <f t="shared" si="30"/>
        <v>-85.85032659713517</v>
      </c>
      <c r="U95">
        <f t="shared" si="20"/>
        <v>2.30583333333333</v>
      </c>
      <c r="V95" s="8">
        <f t="shared" si="21"/>
        <v>2</v>
      </c>
      <c r="W95">
        <f t="shared" si="22"/>
        <v>18.349999999999802</v>
      </c>
      <c r="X95" s="8">
        <f t="shared" si="23"/>
        <v>18</v>
      </c>
      <c r="Y95" s="8">
        <f t="shared" si="24"/>
        <v>20</v>
      </c>
      <c r="Z95">
        <f t="shared" si="25"/>
        <v>2.3055555555555554</v>
      </c>
      <c r="AA95">
        <f t="shared" si="26"/>
        <v>0.0002777777777747126</v>
      </c>
    </row>
    <row r="96" spans="1:27" ht="12.75">
      <c r="A96" s="4">
        <v>2.30611111111111</v>
      </c>
      <c r="B96" s="9" t="str">
        <f t="shared" si="19"/>
        <v>2:18:21</v>
      </c>
      <c r="C96" s="11">
        <v>15</v>
      </c>
      <c r="D96" s="4">
        <v>145</v>
      </c>
      <c r="E96" s="4">
        <v>215.277791169853</v>
      </c>
      <c r="F96" s="4">
        <v>21.5022321678639</v>
      </c>
      <c r="G96" s="4">
        <v>83.4924257129005</v>
      </c>
      <c r="H96" s="4">
        <v>357.718920897113</v>
      </c>
      <c r="J96">
        <f t="shared" si="27"/>
        <v>360.277791169853</v>
      </c>
      <c r="L96">
        <f t="shared" si="28"/>
        <v>-0.03860032562202751</v>
      </c>
      <c r="M96" s="13" t="e">
        <f t="shared" si="29"/>
        <v>#DIV/0!</v>
      </c>
      <c r="N96">
        <f t="shared" si="30"/>
        <v>-87.15010412903031</v>
      </c>
      <c r="U96">
        <f t="shared" si="20"/>
        <v>2.30611111111111</v>
      </c>
      <c r="V96" s="8">
        <f t="shared" si="21"/>
        <v>2</v>
      </c>
      <c r="W96">
        <f t="shared" si="22"/>
        <v>18.366666666666607</v>
      </c>
      <c r="X96" s="8">
        <f t="shared" si="23"/>
        <v>18</v>
      </c>
      <c r="Y96" s="8">
        <f t="shared" si="24"/>
        <v>21</v>
      </c>
      <c r="Z96">
        <f t="shared" si="25"/>
        <v>2.305833333333333</v>
      </c>
      <c r="AA96">
        <f t="shared" si="26"/>
        <v>0.000277777777776933</v>
      </c>
    </row>
    <row r="97" spans="1:27" ht="12.75">
      <c r="A97" s="4">
        <v>2.30638888888888</v>
      </c>
      <c r="B97" s="9" t="str">
        <f t="shared" si="19"/>
        <v>2:18:22</v>
      </c>
      <c r="C97" s="11">
        <v>15</v>
      </c>
      <c r="D97" s="4">
        <v>145</v>
      </c>
      <c r="E97" s="4">
        <v>215.281957451334</v>
      </c>
      <c r="F97" s="4">
        <v>21.5022340131828</v>
      </c>
      <c r="G97" s="4">
        <v>83.4922624948281</v>
      </c>
      <c r="H97" s="4">
        <v>357.684749181606</v>
      </c>
      <c r="J97">
        <f t="shared" si="27"/>
        <v>360.281957451334</v>
      </c>
      <c r="L97">
        <f t="shared" si="28"/>
        <v>-0.039175958980759734</v>
      </c>
      <c r="M97" s="13" t="e">
        <f t="shared" si="29"/>
        <v>#DIV/0!</v>
      </c>
      <c r="N97">
        <f t="shared" si="30"/>
        <v>-88.44979180979912</v>
      </c>
      <c r="U97">
        <f t="shared" si="20"/>
        <v>2.30638888888888</v>
      </c>
      <c r="V97" s="8">
        <f t="shared" si="21"/>
        <v>2</v>
      </c>
      <c r="W97">
        <f t="shared" si="22"/>
        <v>18.383333333332796</v>
      </c>
      <c r="X97" s="8">
        <f t="shared" si="23"/>
        <v>18</v>
      </c>
      <c r="Y97" s="8">
        <f t="shared" si="24"/>
        <v>22</v>
      </c>
      <c r="Z97">
        <f t="shared" si="25"/>
        <v>2.306111111111111</v>
      </c>
      <c r="AA97">
        <f t="shared" si="26"/>
        <v>0.0002777777777689394</v>
      </c>
    </row>
    <row r="98" spans="1:27" ht="12.75">
      <c r="A98" s="4">
        <v>2.30666666666666</v>
      </c>
      <c r="B98" s="9" t="str">
        <f t="shared" si="19"/>
        <v>2:18:23</v>
      </c>
      <c r="C98" s="11">
        <v>15</v>
      </c>
      <c r="D98" s="4">
        <v>145</v>
      </c>
      <c r="E98" s="4">
        <v>215.28612390021</v>
      </c>
      <c r="F98" s="4">
        <v>21.5022358585755</v>
      </c>
      <c r="G98" s="4">
        <v>83.4920968719828</v>
      </c>
      <c r="H98" s="4">
        <v>357.650577851541</v>
      </c>
      <c r="J98">
        <f t="shared" si="27"/>
        <v>360.28612390021</v>
      </c>
      <c r="L98">
        <f t="shared" si="28"/>
        <v>-0.039751560676978666</v>
      </c>
      <c r="M98" s="13" t="e">
        <f t="shared" si="29"/>
        <v>#DIV/0!</v>
      </c>
      <c r="N98">
        <f t="shared" si="30"/>
        <v>-89.74937712860809</v>
      </c>
      <c r="U98">
        <f t="shared" si="20"/>
        <v>2.30666666666666</v>
      </c>
      <c r="V98" s="8">
        <f>INT(U98)</f>
        <v>2</v>
      </c>
      <c r="W98">
        <f>60*(U98-V98)</f>
        <v>18.3999999999996</v>
      </c>
      <c r="X98" s="8">
        <f>INT(W98)</f>
        <v>18</v>
      </c>
      <c r="Y98" s="8">
        <f>INT(60*(W98-X98))</f>
        <v>23</v>
      </c>
      <c r="Z98">
        <f>V98+X98/60+Y98/3600</f>
        <v>2.306388888888889</v>
      </c>
      <c r="AA98">
        <f>U98-Z98</f>
        <v>0.00027777777777115986</v>
      </c>
    </row>
    <row r="99" spans="1:27" ht="12.75">
      <c r="A99" s="4">
        <v>2.30694444444444</v>
      </c>
      <c r="B99" s="9" t="str">
        <f t="shared" si="19"/>
        <v>2:18:24</v>
      </c>
      <c r="C99" s="11">
        <v>15</v>
      </c>
      <c r="D99" s="4">
        <v>145</v>
      </c>
      <c r="E99" s="4">
        <v>215.290290181691</v>
      </c>
      <c r="F99" s="4">
        <v>21.5022377038927</v>
      </c>
      <c r="G99" s="4">
        <v>83.4919288578572</v>
      </c>
      <c r="H99" s="4">
        <v>357.616409678237</v>
      </c>
      <c r="J99">
        <f t="shared" si="27"/>
        <v>360.29029018169103</v>
      </c>
      <c r="L99">
        <f t="shared" si="28"/>
        <v>-0.04032711816425179</v>
      </c>
      <c r="M99" s="13" t="e">
        <f t="shared" si="29"/>
        <v>#DIV/0!</v>
      </c>
      <c r="N99">
        <f t="shared" si="30"/>
        <v>-91.04891319356476</v>
      </c>
      <c r="U99">
        <f t="shared" si="20"/>
        <v>2.30694444444444</v>
      </c>
      <c r="V99" s="8">
        <f>INT(U99)</f>
        <v>2</v>
      </c>
      <c r="W99">
        <f>60*(U99-V99)</f>
        <v>18.4166666666664</v>
      </c>
      <c r="X99" s="8">
        <f>INT(W99)</f>
        <v>18</v>
      </c>
      <c r="Y99" s="8">
        <f>INT(60*(W99-X99))</f>
        <v>24</v>
      </c>
      <c r="Z99">
        <f>V99+X99/60+Y99/3600</f>
        <v>2.3066666666666666</v>
      </c>
      <c r="AA99">
        <f>U99-Z99</f>
        <v>0.0002777777777733803</v>
      </c>
    </row>
    <row r="100" spans="1:27" ht="12.75">
      <c r="A100" s="4">
        <v>2.30722222222222</v>
      </c>
      <c r="B100" s="9" t="str">
        <f t="shared" si="19"/>
        <v>2:18:25</v>
      </c>
      <c r="C100" s="11">
        <v>15</v>
      </c>
      <c r="D100" s="4">
        <v>145</v>
      </c>
      <c r="E100" s="4">
        <v>215.294456462938</v>
      </c>
      <c r="F100" s="4">
        <v>21.5022395492093</v>
      </c>
      <c r="G100" s="4">
        <v>83.4917584460399</v>
      </c>
      <c r="H100" s="4">
        <v>357.582243316156</v>
      </c>
      <c r="J100">
        <f t="shared" si="27"/>
        <v>360.294456462938</v>
      </c>
      <c r="L100">
        <f t="shared" si="28"/>
        <v>-0.04090261967602527</v>
      </c>
      <c r="M100" s="13" t="e">
        <f t="shared" si="29"/>
        <v>#DIV/0!</v>
      </c>
      <c r="N100">
        <f t="shared" si="30"/>
        <v>-92.348281758761</v>
      </c>
      <c r="U100">
        <f t="shared" si="20"/>
        <v>2.30722222222222</v>
      </c>
      <c r="V100" s="8">
        <f>INT(U100)</f>
        <v>2</v>
      </c>
      <c r="W100">
        <f>60*(U100-V100)</f>
        <v>18.433333333333202</v>
      </c>
      <c r="X100" s="8">
        <f>INT(W100)</f>
        <v>18</v>
      </c>
      <c r="Y100" s="8">
        <f>INT(60*(W100-X100))</f>
        <v>25</v>
      </c>
      <c r="Z100">
        <f>V100+X100/60+Y100/3600</f>
        <v>2.3069444444444445</v>
      </c>
      <c r="AA100">
        <f>U100-Z100</f>
        <v>0.00027777777777560075</v>
      </c>
    </row>
    <row r="101" spans="1:27" ht="12.75">
      <c r="A101" s="4">
        <v>2.3075</v>
      </c>
      <c r="B101" s="9" t="str">
        <f t="shared" si="19"/>
        <v>2:18:27</v>
      </c>
      <c r="C101" s="11">
        <v>15</v>
      </c>
      <c r="D101" s="4">
        <v>145</v>
      </c>
      <c r="E101" s="4">
        <v>215.298622744416</v>
      </c>
      <c r="F101" s="4">
        <v>21.5022413945252</v>
      </c>
      <c r="G101" s="4">
        <v>83.4915856367006</v>
      </c>
      <c r="H101" s="4">
        <v>357.548078786952</v>
      </c>
      <c r="J101">
        <f t="shared" si="27"/>
        <v>360.298622744416</v>
      </c>
      <c r="L101">
        <f t="shared" si="28"/>
        <v>-0.041478075882122864</v>
      </c>
      <c r="M101" s="13" t="e">
        <f t="shared" si="29"/>
        <v>#DIV/0!</v>
      </c>
      <c r="N101">
        <f t="shared" si="30"/>
        <v>-93.64756423655483</v>
      </c>
      <c r="U101">
        <f t="shared" si="20"/>
        <v>2.3075</v>
      </c>
      <c r="V101" s="8">
        <f>INT(U101)</f>
        <v>2</v>
      </c>
      <c r="W101">
        <f>60*(U101-V101)</f>
        <v>18.450000000000006</v>
      </c>
      <c r="X101" s="8">
        <f>INT(W101)</f>
        <v>18</v>
      </c>
      <c r="Y101" s="8">
        <f>INT(60*(W101-X101))</f>
        <v>27</v>
      </c>
      <c r="Z101">
        <f>V101+X101/60+Y101/3600</f>
        <v>2.3074999999999997</v>
      </c>
      <c r="AA101">
        <f>U101-Z101</f>
        <v>0</v>
      </c>
    </row>
    <row r="102" ht="12.75"/>
    <row r="103" ht="12.75"/>
    <row r="104" ht="12.75"/>
    <row r="105" ht="12.75"/>
    <row r="106" ht="12.75"/>
  </sheetData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1"/>
  <sheetViews>
    <sheetView workbookViewId="0" topLeftCell="A1">
      <pane xSplit="19" ySplit="1" topLeftCell="T2" activePane="bottomRight" state="frozen"/>
      <selection pane="topLeft" activeCell="A1" sqref="A1"/>
      <selection pane="topRight" activeCell="T1" sqref="T1"/>
      <selection pane="bottomLeft" activeCell="A2" sqref="A2"/>
      <selection pane="bottomRight" activeCell="A1" sqref="A1"/>
    </sheetView>
  </sheetViews>
  <sheetFormatPr defaultColWidth="11.421875" defaultRowHeight="12.75"/>
  <cols>
    <col min="2" max="2" width="9.421875" style="9" customWidth="1"/>
    <col min="9" max="9" width="3.28125" style="0" customWidth="1"/>
    <col min="10" max="10" width="12.00390625" style="0" bestFit="1" customWidth="1"/>
    <col min="11" max="11" width="3.28125" style="0" customWidth="1"/>
    <col min="12" max="12" width="12.7109375" style="0" bestFit="1" customWidth="1"/>
    <col min="13" max="14" width="12.57421875" style="0" bestFit="1" customWidth="1"/>
    <col min="20" max="20" width="12.28125" style="0" customWidth="1"/>
    <col min="21" max="21" width="5.00390625" style="0" bestFit="1" customWidth="1"/>
    <col min="22" max="22" width="2.00390625" style="8" bestFit="1" customWidth="1"/>
    <col min="23" max="23" width="5.00390625" style="0" bestFit="1" customWidth="1"/>
    <col min="24" max="25" width="3.00390625" style="8" bestFit="1" customWidth="1"/>
    <col min="26" max="26" width="5.00390625" style="0" bestFit="1" customWidth="1"/>
    <col min="27" max="27" width="2.00390625" style="0" bestFit="1" customWidth="1"/>
  </cols>
  <sheetData>
    <row r="1" spans="1:14" s="2" customFormat="1" ht="18">
      <c r="A1" s="2" t="s">
        <v>0</v>
      </c>
      <c r="C1" s="2" t="s">
        <v>1</v>
      </c>
      <c r="D1" s="2" t="s">
        <v>2</v>
      </c>
      <c r="E1" s="2" t="s">
        <v>7</v>
      </c>
      <c r="F1" s="2" t="s">
        <v>8</v>
      </c>
      <c r="G1" s="2" t="s">
        <v>11</v>
      </c>
      <c r="H1" s="2" t="s">
        <v>3</v>
      </c>
      <c r="J1" s="6" t="s">
        <v>4</v>
      </c>
      <c r="K1" s="6"/>
      <c r="L1" s="6" t="s">
        <v>9</v>
      </c>
      <c r="M1" s="6" t="s">
        <v>5</v>
      </c>
      <c r="N1" s="6" t="s">
        <v>6</v>
      </c>
    </row>
    <row r="2" spans="1:27" ht="12.75">
      <c r="A2">
        <v>2.28</v>
      </c>
      <c r="B2" s="9" t="str">
        <f>CONCATENATE(V2,":",X2,":",Y2)</f>
        <v>2:16:47</v>
      </c>
      <c r="C2">
        <v>15</v>
      </c>
      <c r="D2">
        <v>145</v>
      </c>
      <c r="E2">
        <v>214.886158708452</v>
      </c>
      <c r="F2">
        <v>21.5020587032688</v>
      </c>
      <c r="G2">
        <v>83.4970437917833</v>
      </c>
      <c r="H2">
        <v>0.935266092158023</v>
      </c>
      <c r="J2">
        <f>D2+E2</f>
        <v>359.886158708452</v>
      </c>
      <c r="U2">
        <f>A2</f>
        <v>2.28</v>
      </c>
      <c r="V2" s="8">
        <f>INT(U2)</f>
        <v>2</v>
      </c>
      <c r="W2">
        <f>60*(U2-V2)</f>
        <v>16.79999999999999</v>
      </c>
      <c r="X2" s="8">
        <f>INT(W2)</f>
        <v>16</v>
      </c>
      <c r="Y2" s="8">
        <f>INT(60*(W2-X2))</f>
        <v>47</v>
      </c>
      <c r="Z2">
        <f>V2+X2/60+Y2/3600</f>
        <v>2.279722222222222</v>
      </c>
      <c r="AA2">
        <f>U2-Z2</f>
        <v>0.0002777777777778212</v>
      </c>
    </row>
    <row r="3" spans="1:27" ht="12.75">
      <c r="A3">
        <v>2.28027777777777</v>
      </c>
      <c r="B3" s="9" t="str">
        <f aca="true" t="shared" si="0" ref="B3:B66">CONCATENATE(V3,":",X3,":",Y3)</f>
        <v>2:16:48</v>
      </c>
      <c r="C3">
        <v>15.0000925925925</v>
      </c>
      <c r="D3">
        <v>145</v>
      </c>
      <c r="E3">
        <v>214.890324989724</v>
      </c>
      <c r="F3">
        <v>21.5020605486661</v>
      </c>
      <c r="G3">
        <v>83.4971990140339</v>
      </c>
      <c r="H3">
        <v>0.901056472739435</v>
      </c>
      <c r="J3">
        <f aca="true" t="shared" si="1" ref="J3:J66">D3+E3</f>
        <v>359.89032498972404</v>
      </c>
      <c r="L3">
        <f>(G3-G2)/(J3-J2)</f>
        <v>0.03725678619917698</v>
      </c>
      <c r="M3">
        <f>(G3-G2)/(C3-C2)</f>
        <v>1.6764003081340497</v>
      </c>
      <c r="N3">
        <f>(G3-G2)/(F3-F2)</f>
        <v>84.11318831430327</v>
      </c>
      <c r="P3" s="8" t="s">
        <v>10</v>
      </c>
      <c r="Q3">
        <f>MAX(G2:G101)</f>
        <v>83.5021321555759</v>
      </c>
      <c r="U3">
        <f aca="true" t="shared" si="2" ref="U3:U66">A3</f>
        <v>2.28027777777777</v>
      </c>
      <c r="V3" s="8">
        <f aca="true" t="shared" si="3" ref="V3:V66">INT(U3)</f>
        <v>2</v>
      </c>
      <c r="W3">
        <f aca="true" t="shared" si="4" ref="W3:W66">60*(U3-V3)</f>
        <v>16.816666666666205</v>
      </c>
      <c r="X3" s="8">
        <f aca="true" t="shared" si="5" ref="X3:X66">INT(W3)</f>
        <v>16</v>
      </c>
      <c r="Y3" s="8">
        <f aca="true" t="shared" si="6" ref="Y3:Y66">INT(60*(W3-X3))</f>
        <v>48</v>
      </c>
      <c r="Z3">
        <f aca="true" t="shared" si="7" ref="Z3:Z66">V3+X3/60+Y3/3600</f>
        <v>2.28</v>
      </c>
      <c r="AA3">
        <f aca="true" t="shared" si="8" ref="AA3:AA66">U3-Z3</f>
        <v>0.0002777777777702717</v>
      </c>
    </row>
    <row r="4" spans="1:27" ht="12.75">
      <c r="A4">
        <v>2.28055555555555</v>
      </c>
      <c r="B4" s="9" t="str">
        <f t="shared" si="0"/>
        <v>2:16:49</v>
      </c>
      <c r="C4">
        <v>15.0001851851851</v>
      </c>
      <c r="D4">
        <v>145</v>
      </c>
      <c r="E4">
        <v>214.894491271229</v>
      </c>
      <c r="F4">
        <v>21.5020623940624</v>
      </c>
      <c r="G4">
        <v>83.4973518345511</v>
      </c>
      <c r="H4">
        <v>0.866845223747108</v>
      </c>
      <c r="J4">
        <f t="shared" si="1"/>
        <v>359.89449127122896</v>
      </c>
      <c r="L4">
        <f aca="true" t="shared" si="9" ref="L4:L67">(G4-G3)/(J4-J3)</f>
        <v>0.03668031481315749</v>
      </c>
      <c r="M4">
        <f aca="true" t="shared" si="10" ref="M4:M67">(G4-G3)/(C4-C3)</f>
        <v>1.6504615856467908</v>
      </c>
      <c r="N4">
        <f aca="true" t="shared" si="11" ref="N4:N67">(G4-G3)/(F4-F3)</f>
        <v>82.8117610113553</v>
      </c>
      <c r="U4">
        <f t="shared" si="2"/>
        <v>2.28055555555555</v>
      </c>
      <c r="V4" s="8">
        <f t="shared" si="3"/>
        <v>2</v>
      </c>
      <c r="W4">
        <f t="shared" si="4"/>
        <v>16.83333333333301</v>
      </c>
      <c r="X4" s="8">
        <f t="shared" si="5"/>
        <v>16</v>
      </c>
      <c r="Y4" s="8">
        <f t="shared" si="6"/>
        <v>49</v>
      </c>
      <c r="Z4">
        <f t="shared" si="7"/>
        <v>2.2802777777777776</v>
      </c>
      <c r="AA4">
        <f t="shared" si="8"/>
        <v>0.00027777777777249213</v>
      </c>
    </row>
    <row r="5" spans="1:27" ht="12.75">
      <c r="A5">
        <v>2.28083333333333</v>
      </c>
      <c r="B5" s="9" t="str">
        <f t="shared" si="0"/>
        <v>2:16:50</v>
      </c>
      <c r="C5">
        <v>15.0002777777777</v>
      </c>
      <c r="D5">
        <v>145</v>
      </c>
      <c r="E5">
        <v>214.898657552501</v>
      </c>
      <c r="F5">
        <v>21.5020642394578</v>
      </c>
      <c r="G5">
        <v>83.4975022531624</v>
      </c>
      <c r="H5">
        <v>0.832632374660849</v>
      </c>
      <c r="J5">
        <f t="shared" si="1"/>
        <v>359.898657552501</v>
      </c>
      <c r="L5">
        <f t="shared" si="9"/>
        <v>0.03610380612269729</v>
      </c>
      <c r="M5">
        <f t="shared" si="10"/>
        <v>1.6245210018692848</v>
      </c>
      <c r="N5">
        <f t="shared" si="11"/>
        <v>81.51023426566542</v>
      </c>
      <c r="U5">
        <f t="shared" si="2"/>
        <v>2.28083333333333</v>
      </c>
      <c r="V5" s="8">
        <f t="shared" si="3"/>
        <v>2</v>
      </c>
      <c r="W5">
        <f t="shared" si="4"/>
        <v>16.84999999999981</v>
      </c>
      <c r="X5" s="8">
        <f t="shared" si="5"/>
        <v>16</v>
      </c>
      <c r="Y5" s="8">
        <f t="shared" si="6"/>
        <v>50</v>
      </c>
      <c r="Z5">
        <f t="shared" si="7"/>
        <v>2.2805555555555554</v>
      </c>
      <c r="AA5">
        <f t="shared" si="8"/>
        <v>0.0002777777777747126</v>
      </c>
    </row>
    <row r="6" spans="1:27" ht="12.75">
      <c r="A6">
        <v>2.28111111111111</v>
      </c>
      <c r="B6" s="9" t="str">
        <f t="shared" si="0"/>
        <v>2:16:51</v>
      </c>
      <c r="C6">
        <v>15.0003703703703</v>
      </c>
      <c r="D6">
        <v>145</v>
      </c>
      <c r="E6">
        <v>214.902823834005</v>
      </c>
      <c r="F6">
        <v>21.5020660848526</v>
      </c>
      <c r="G6">
        <v>83.4976502697108</v>
      </c>
      <c r="H6">
        <v>0.798417947293304</v>
      </c>
      <c r="J6">
        <f t="shared" si="1"/>
        <v>359.902823834005</v>
      </c>
      <c r="L6">
        <f t="shared" si="9"/>
        <v>0.03552725572328167</v>
      </c>
      <c r="M6">
        <f t="shared" si="10"/>
        <v>1.5985787226911408</v>
      </c>
      <c r="N6">
        <f t="shared" si="11"/>
        <v>80.20860805697166</v>
      </c>
      <c r="U6">
        <f t="shared" si="2"/>
        <v>2.28111111111111</v>
      </c>
      <c r="V6" s="8">
        <f t="shared" si="3"/>
        <v>2</v>
      </c>
      <c r="W6">
        <f t="shared" si="4"/>
        <v>16.86666666666661</v>
      </c>
      <c r="X6" s="8">
        <f t="shared" si="5"/>
        <v>16</v>
      </c>
      <c r="Y6" s="8">
        <f t="shared" si="6"/>
        <v>51</v>
      </c>
      <c r="Z6">
        <f t="shared" si="7"/>
        <v>2.2808333333333333</v>
      </c>
      <c r="AA6">
        <f t="shared" si="8"/>
        <v>0.000277777777776933</v>
      </c>
    </row>
    <row r="7" spans="1:27" ht="12.75">
      <c r="A7">
        <v>2.28138888888888</v>
      </c>
      <c r="B7" s="9" t="str">
        <f t="shared" si="0"/>
        <v>2:16:52</v>
      </c>
      <c r="C7">
        <v>15.0004629629629</v>
      </c>
      <c r="D7">
        <v>145</v>
      </c>
      <c r="E7">
        <v>214.906990115276</v>
      </c>
      <c r="F7">
        <v>21.5020679302465</v>
      </c>
      <c r="G7">
        <v>83.4977958840299</v>
      </c>
      <c r="H7">
        <v>0.764201971069766</v>
      </c>
      <c r="J7">
        <f t="shared" si="1"/>
        <v>359.906990115276</v>
      </c>
      <c r="L7">
        <f t="shared" si="9"/>
        <v>0.034950669343463865</v>
      </c>
      <c r="M7">
        <f t="shared" si="10"/>
        <v>1.5726346461099796</v>
      </c>
      <c r="N7">
        <f t="shared" si="11"/>
        <v>78.90690388748614</v>
      </c>
      <c r="U7">
        <f t="shared" si="2"/>
        <v>2.28138888888888</v>
      </c>
      <c r="V7" s="8">
        <f t="shared" si="3"/>
        <v>2</v>
      </c>
      <c r="W7">
        <f t="shared" si="4"/>
        <v>16.8833333333328</v>
      </c>
      <c r="X7" s="8">
        <f t="shared" si="5"/>
        <v>16</v>
      </c>
      <c r="Y7" s="8">
        <f t="shared" si="6"/>
        <v>52</v>
      </c>
      <c r="Z7">
        <f t="shared" si="7"/>
        <v>2.281111111111111</v>
      </c>
      <c r="AA7">
        <f t="shared" si="8"/>
        <v>0.0002777777777689394</v>
      </c>
    </row>
    <row r="8" spans="1:27" ht="12.75">
      <c r="A8">
        <v>2.28166666666666</v>
      </c>
      <c r="B8" s="9" t="str">
        <f t="shared" si="0"/>
        <v>2:16:53</v>
      </c>
      <c r="C8">
        <v>15.0005555555555</v>
      </c>
      <c r="D8">
        <v>145</v>
      </c>
      <c r="E8">
        <v>214.91115639678</v>
      </c>
      <c r="F8">
        <v>21.5020697756395</v>
      </c>
      <c r="G8">
        <v>83.4979390959683</v>
      </c>
      <c r="H8">
        <v>0.729984467763297</v>
      </c>
      <c r="J8">
        <f t="shared" si="1"/>
        <v>359.91115639678003</v>
      </c>
      <c r="L8">
        <f t="shared" si="9"/>
        <v>0.03437404272125768</v>
      </c>
      <c r="M8">
        <f t="shared" si="10"/>
        <v>1.5466889346596822</v>
      </c>
      <c r="N8">
        <f t="shared" si="11"/>
        <v>77.60511626747213</v>
      </c>
      <c r="U8">
        <f t="shared" si="2"/>
        <v>2.28166666666666</v>
      </c>
      <c r="V8" s="8">
        <f t="shared" si="3"/>
        <v>2</v>
      </c>
      <c r="W8">
        <f t="shared" si="4"/>
        <v>16.899999999999604</v>
      </c>
      <c r="X8" s="8">
        <f t="shared" si="5"/>
        <v>16</v>
      </c>
      <c r="Y8" s="8">
        <f t="shared" si="6"/>
        <v>53</v>
      </c>
      <c r="Z8">
        <f t="shared" si="7"/>
        <v>2.281388888888889</v>
      </c>
      <c r="AA8">
        <f t="shared" si="8"/>
        <v>0.00027777777777115986</v>
      </c>
    </row>
    <row r="9" spans="1:27" ht="12.75">
      <c r="A9">
        <v>2.28194444444444</v>
      </c>
      <c r="B9" s="9" t="str">
        <f t="shared" si="0"/>
        <v>2:16:54</v>
      </c>
      <c r="C9">
        <v>15.0006481481481</v>
      </c>
      <c r="D9">
        <v>145</v>
      </c>
      <c r="E9">
        <v>214.915322845681</v>
      </c>
      <c r="F9">
        <v>21.502071621106</v>
      </c>
      <c r="G9">
        <v>83.4980799072563</v>
      </c>
      <c r="H9">
        <v>0.695764089743105</v>
      </c>
      <c r="J9">
        <f t="shared" si="1"/>
        <v>359.915322845681</v>
      </c>
      <c r="L9">
        <f t="shared" si="9"/>
        <v>0.03379647544927303</v>
      </c>
      <c r="M9">
        <f t="shared" si="10"/>
        <v>1.5207619101959342</v>
      </c>
      <c r="N9">
        <f t="shared" si="11"/>
        <v>76.30118889760575</v>
      </c>
      <c r="U9">
        <f t="shared" si="2"/>
        <v>2.28194444444444</v>
      </c>
      <c r="V9" s="8">
        <f t="shared" si="3"/>
        <v>2</v>
      </c>
      <c r="W9">
        <f t="shared" si="4"/>
        <v>16.91666666666641</v>
      </c>
      <c r="X9" s="8">
        <f t="shared" si="5"/>
        <v>16</v>
      </c>
      <c r="Y9" s="8">
        <f t="shared" si="6"/>
        <v>54</v>
      </c>
      <c r="Z9">
        <f t="shared" si="7"/>
        <v>2.2816666666666667</v>
      </c>
      <c r="AA9">
        <f t="shared" si="8"/>
        <v>0.0002777777777733803</v>
      </c>
    </row>
    <row r="10" spans="1:27" ht="12.75">
      <c r="A10">
        <v>2.28222222222222</v>
      </c>
      <c r="B10" s="9" t="str">
        <f t="shared" si="0"/>
        <v>2:16:55</v>
      </c>
      <c r="C10">
        <v>15.0007407407407</v>
      </c>
      <c r="D10">
        <v>145</v>
      </c>
      <c r="E10">
        <v>214.919489127183</v>
      </c>
      <c r="F10">
        <v>21.5020734664975</v>
      </c>
      <c r="G10">
        <v>83.4982183138669</v>
      </c>
      <c r="H10">
        <v>0.66154361310542</v>
      </c>
      <c r="J10">
        <f t="shared" si="1"/>
        <v>359.919489127183</v>
      </c>
      <c r="L10">
        <f t="shared" si="9"/>
        <v>0.03322065744609548</v>
      </c>
      <c r="M10">
        <f t="shared" si="10"/>
        <v>1.4947913943991582</v>
      </c>
      <c r="N10">
        <f t="shared" si="11"/>
        <v>75.00121829531838</v>
      </c>
      <c r="U10">
        <f t="shared" si="2"/>
        <v>2.28222222222222</v>
      </c>
      <c r="V10" s="8">
        <f t="shared" si="3"/>
        <v>2</v>
      </c>
      <c r="W10">
        <f t="shared" si="4"/>
        <v>16.93333333333321</v>
      </c>
      <c r="X10" s="8">
        <f t="shared" si="5"/>
        <v>16</v>
      </c>
      <c r="Y10" s="8">
        <f t="shared" si="6"/>
        <v>55</v>
      </c>
      <c r="Z10">
        <f t="shared" si="7"/>
        <v>2.2819444444444446</v>
      </c>
      <c r="AA10">
        <f t="shared" si="8"/>
        <v>0.00027777777777560075</v>
      </c>
    </row>
    <row r="11" spans="1:27" ht="12.75">
      <c r="A11">
        <v>2.2825</v>
      </c>
      <c r="B11" s="9" t="str">
        <f t="shared" si="0"/>
        <v>2:16:57</v>
      </c>
      <c r="C11">
        <v>15.0008333333333</v>
      </c>
      <c r="D11">
        <v>145</v>
      </c>
      <c r="E11">
        <v>214.923655408455</v>
      </c>
      <c r="F11">
        <v>21.5020753118878</v>
      </c>
      <c r="G11">
        <v>83.4983543176339</v>
      </c>
      <c r="H11">
        <v>0.627321690139653</v>
      </c>
      <c r="J11">
        <f t="shared" si="1"/>
        <v>359.92365540845503</v>
      </c>
      <c r="L11">
        <f t="shared" si="9"/>
        <v>0.032643923469533556</v>
      </c>
      <c r="M11">
        <f t="shared" si="10"/>
        <v>1.468840683429557</v>
      </c>
      <c r="N11">
        <f t="shared" si="11"/>
        <v>73.69918814579006</v>
      </c>
      <c r="U11">
        <f t="shared" si="2"/>
        <v>2.2825</v>
      </c>
      <c r="V11" s="8">
        <f t="shared" si="3"/>
        <v>2</v>
      </c>
      <c r="W11">
        <f t="shared" si="4"/>
        <v>16.95000000000001</v>
      </c>
      <c r="X11" s="8">
        <f t="shared" si="5"/>
        <v>16</v>
      </c>
      <c r="Y11" s="8">
        <f t="shared" si="6"/>
        <v>57</v>
      </c>
      <c r="Z11">
        <f t="shared" si="7"/>
        <v>2.2824999999999998</v>
      </c>
      <c r="AA11">
        <f t="shared" si="8"/>
        <v>0</v>
      </c>
    </row>
    <row r="12" spans="1:27" ht="12.75">
      <c r="A12">
        <v>2.28277777777777</v>
      </c>
      <c r="B12" s="9" t="str">
        <f t="shared" si="0"/>
        <v>2:16:57</v>
      </c>
      <c r="C12">
        <v>15.0009259259259</v>
      </c>
      <c r="D12">
        <v>145</v>
      </c>
      <c r="E12">
        <v>214.927821689957</v>
      </c>
      <c r="F12">
        <v>21.5020771572776</v>
      </c>
      <c r="G12">
        <v>83.4984879184142</v>
      </c>
      <c r="H12">
        <v>0.593098342872945</v>
      </c>
      <c r="J12">
        <f t="shared" si="1"/>
        <v>359.927821689957</v>
      </c>
      <c r="L12">
        <f t="shared" si="9"/>
        <v>0.032067151544809595</v>
      </c>
      <c r="M12">
        <f t="shared" si="10"/>
        <v>1.4428884271540765</v>
      </c>
      <c r="N12">
        <f t="shared" si="11"/>
        <v>72.39705145004895</v>
      </c>
      <c r="U12">
        <f t="shared" si="2"/>
        <v>2.28277777777777</v>
      </c>
      <c r="V12" s="8">
        <f t="shared" si="3"/>
        <v>2</v>
      </c>
      <c r="W12">
        <f t="shared" si="4"/>
        <v>16.9666666666662</v>
      </c>
      <c r="X12" s="8">
        <f t="shared" si="5"/>
        <v>16</v>
      </c>
      <c r="Y12" s="8">
        <f t="shared" si="6"/>
        <v>57</v>
      </c>
      <c r="Z12">
        <f t="shared" si="7"/>
        <v>2.2824999999999998</v>
      </c>
      <c r="AA12">
        <f t="shared" si="8"/>
        <v>0.0002777777777702717</v>
      </c>
    </row>
    <row r="13" spans="1:27" ht="12.75">
      <c r="A13">
        <v>2.28305555555555</v>
      </c>
      <c r="B13" s="9" t="str">
        <f t="shared" si="0"/>
        <v>2:16:58</v>
      </c>
      <c r="C13">
        <v>15.0010185185185</v>
      </c>
      <c r="D13">
        <v>145</v>
      </c>
      <c r="E13">
        <v>214.931987971459</v>
      </c>
      <c r="F13">
        <v>21.5020790026665</v>
      </c>
      <c r="G13">
        <v>83.4986191160615</v>
      </c>
      <c r="H13">
        <v>0.558873598767586</v>
      </c>
      <c r="J13">
        <f t="shared" si="1"/>
        <v>359.93198797145897</v>
      </c>
      <c r="L13">
        <f t="shared" si="9"/>
        <v>0.03149034630623521</v>
      </c>
      <c r="M13">
        <f t="shared" si="10"/>
        <v>1.4169345908023243</v>
      </c>
      <c r="N13">
        <f t="shared" si="11"/>
        <v>71.09485023468872</v>
      </c>
      <c r="U13">
        <f t="shared" si="2"/>
        <v>2.28305555555555</v>
      </c>
      <c r="V13" s="8">
        <f t="shared" si="3"/>
        <v>2</v>
      </c>
      <c r="W13">
        <f t="shared" si="4"/>
        <v>16.983333333333004</v>
      </c>
      <c r="X13" s="8">
        <f t="shared" si="5"/>
        <v>16</v>
      </c>
      <c r="Y13" s="8">
        <f t="shared" si="6"/>
        <v>58</v>
      </c>
      <c r="Z13">
        <f t="shared" si="7"/>
        <v>2.2827777777777776</v>
      </c>
      <c r="AA13">
        <f t="shared" si="8"/>
        <v>0.00027777777777249213</v>
      </c>
    </row>
    <row r="14" spans="1:27" ht="12.75">
      <c r="A14">
        <v>2.28333333333333</v>
      </c>
      <c r="B14" s="9" t="str">
        <f t="shared" si="0"/>
        <v>2:16:59</v>
      </c>
      <c r="C14">
        <v>15.0011111111111</v>
      </c>
      <c r="D14">
        <v>145</v>
      </c>
      <c r="E14">
        <v>214.936154252729</v>
      </c>
      <c r="F14">
        <v>21.5020808480544</v>
      </c>
      <c r="G14">
        <v>83.4987479104318</v>
      </c>
      <c r="H14">
        <v>0.524647485313078</v>
      </c>
      <c r="J14">
        <f t="shared" si="1"/>
        <v>359.936154252729</v>
      </c>
      <c r="L14">
        <f t="shared" si="9"/>
        <v>0.030913508222231333</v>
      </c>
      <c r="M14">
        <f t="shared" si="10"/>
        <v>1.3909791990856286</v>
      </c>
      <c r="N14">
        <f t="shared" si="11"/>
        <v>69.79257319993003</v>
      </c>
      <c r="U14">
        <f t="shared" si="2"/>
        <v>2.28333333333333</v>
      </c>
      <c r="V14" s="8">
        <f t="shared" si="3"/>
        <v>2</v>
      </c>
      <c r="W14">
        <f t="shared" si="4"/>
        <v>16.999999999999808</v>
      </c>
      <c r="X14" s="8">
        <f t="shared" si="5"/>
        <v>16</v>
      </c>
      <c r="Y14" s="8">
        <f t="shared" si="6"/>
        <v>59</v>
      </c>
      <c r="Z14">
        <f t="shared" si="7"/>
        <v>2.2830555555555554</v>
      </c>
      <c r="AA14">
        <f t="shared" si="8"/>
        <v>0.0002777777777747126</v>
      </c>
    </row>
    <row r="15" spans="1:27" ht="12.75">
      <c r="A15">
        <v>2.28361111111111</v>
      </c>
      <c r="B15" s="9" t="str">
        <f t="shared" si="0"/>
        <v>2:17:0</v>
      </c>
      <c r="C15">
        <v>15.0012037037037</v>
      </c>
      <c r="D15">
        <v>145</v>
      </c>
      <c r="E15">
        <v>214.940320534232</v>
      </c>
      <c r="F15">
        <v>21.5020826934416</v>
      </c>
      <c r="G15">
        <v>83.4988743013899</v>
      </c>
      <c r="H15">
        <v>0.49042002452992</v>
      </c>
      <c r="J15">
        <f t="shared" si="1"/>
        <v>359.940320534232</v>
      </c>
      <c r="L15">
        <f t="shared" si="9"/>
        <v>0.030336634241014696</v>
      </c>
      <c r="M15">
        <f t="shared" si="10"/>
        <v>1.3650223473934062</v>
      </c>
      <c r="N15">
        <f t="shared" si="11"/>
        <v>68.49021069176365</v>
      </c>
      <c r="U15">
        <f t="shared" si="2"/>
        <v>2.28361111111111</v>
      </c>
      <c r="V15" s="8">
        <f t="shared" si="3"/>
        <v>2</v>
      </c>
      <c r="W15">
        <f t="shared" si="4"/>
        <v>17.01666666666661</v>
      </c>
      <c r="X15" s="8">
        <f t="shared" si="5"/>
        <v>17</v>
      </c>
      <c r="Y15" s="8">
        <f t="shared" si="6"/>
        <v>0</v>
      </c>
      <c r="Z15">
        <f t="shared" si="7"/>
        <v>2.283333333333333</v>
      </c>
      <c r="AA15">
        <f t="shared" si="8"/>
        <v>0.000277777777776933</v>
      </c>
    </row>
    <row r="16" spans="1:27" ht="12.75">
      <c r="A16">
        <v>2.28388888888888</v>
      </c>
      <c r="B16" s="9" t="str">
        <f t="shared" si="0"/>
        <v>2:17:1</v>
      </c>
      <c r="C16">
        <v>15.0012962962962</v>
      </c>
      <c r="D16">
        <v>145</v>
      </c>
      <c r="E16">
        <v>214.9444868155</v>
      </c>
      <c r="F16">
        <v>21.502084538828</v>
      </c>
      <c r="G16">
        <v>83.4989982887953</v>
      </c>
      <c r="H16">
        <v>0.456191245736326</v>
      </c>
      <c r="J16">
        <f t="shared" si="1"/>
        <v>359.9444868155</v>
      </c>
      <c r="L16">
        <f t="shared" si="9"/>
        <v>0.029759729942995312</v>
      </c>
      <c r="M16">
        <f t="shared" si="10"/>
        <v>1.339063979683727</v>
      </c>
      <c r="N16">
        <f t="shared" si="11"/>
        <v>67.18777454584678</v>
      </c>
      <c r="U16">
        <f t="shared" si="2"/>
        <v>2.28388888888888</v>
      </c>
      <c r="V16" s="8">
        <f t="shared" si="3"/>
        <v>2</v>
      </c>
      <c r="W16">
        <f t="shared" si="4"/>
        <v>17.0333333333328</v>
      </c>
      <c r="X16" s="8">
        <f t="shared" si="5"/>
        <v>17</v>
      </c>
      <c r="Y16" s="8">
        <f t="shared" si="6"/>
        <v>1</v>
      </c>
      <c r="Z16">
        <f t="shared" si="7"/>
        <v>2.283611111111111</v>
      </c>
      <c r="AA16">
        <f t="shared" si="8"/>
        <v>0.0002777777777689394</v>
      </c>
    </row>
    <row r="17" spans="1:27" ht="12.75">
      <c r="A17">
        <v>2.28416666666666</v>
      </c>
      <c r="B17" s="9" t="str">
        <f t="shared" si="0"/>
        <v>2:17:2</v>
      </c>
      <c r="C17">
        <v>15.0013888888888</v>
      </c>
      <c r="D17">
        <v>145</v>
      </c>
      <c r="E17">
        <v>214.948653264632</v>
      </c>
      <c r="F17">
        <v>21.5020863842879</v>
      </c>
      <c r="G17">
        <v>83.499119873636</v>
      </c>
      <c r="H17">
        <v>0.421959793474149</v>
      </c>
      <c r="J17">
        <f t="shared" si="1"/>
        <v>359.94865326463196</v>
      </c>
      <c r="L17">
        <f t="shared" si="9"/>
        <v>0.029181885305158455</v>
      </c>
      <c r="M17">
        <f t="shared" si="10"/>
        <v>1.3131162794478282</v>
      </c>
      <c r="N17">
        <f t="shared" si="11"/>
        <v>65.88322010457576</v>
      </c>
      <c r="U17">
        <f t="shared" si="2"/>
        <v>2.28416666666666</v>
      </c>
      <c r="V17" s="8">
        <f t="shared" si="3"/>
        <v>2</v>
      </c>
      <c r="W17">
        <f t="shared" si="4"/>
        <v>17.0499999999996</v>
      </c>
      <c r="X17" s="8">
        <f t="shared" si="5"/>
        <v>17</v>
      </c>
      <c r="Y17" s="8">
        <f t="shared" si="6"/>
        <v>2</v>
      </c>
      <c r="Z17">
        <f t="shared" si="7"/>
        <v>2.283888888888889</v>
      </c>
      <c r="AA17">
        <f t="shared" si="8"/>
        <v>0.00027777777777115986</v>
      </c>
    </row>
    <row r="18" spans="1:27" ht="12.75">
      <c r="A18">
        <v>2.28444444444444</v>
      </c>
      <c r="B18" s="9" t="str">
        <f t="shared" si="0"/>
        <v>2:17:3</v>
      </c>
      <c r="C18">
        <v>15.0014814814814</v>
      </c>
      <c r="D18">
        <v>145</v>
      </c>
      <c r="E18">
        <v>214.9528195459</v>
      </c>
      <c r="F18">
        <v>21.5020882296726</v>
      </c>
      <c r="G18">
        <v>83.4992390534444</v>
      </c>
      <c r="H18">
        <v>0.387728452206966</v>
      </c>
      <c r="J18">
        <f t="shared" si="1"/>
        <v>359.9528195459</v>
      </c>
      <c r="L18">
        <f t="shared" si="9"/>
        <v>0.02860579992702472</v>
      </c>
      <c r="M18">
        <f t="shared" si="10"/>
        <v>1.2871419305325167</v>
      </c>
      <c r="N18">
        <f t="shared" si="11"/>
        <v>64.58263595043067</v>
      </c>
      <c r="U18">
        <f t="shared" si="2"/>
        <v>2.28444444444444</v>
      </c>
      <c r="V18" s="8">
        <f t="shared" si="3"/>
        <v>2</v>
      </c>
      <c r="W18">
        <f t="shared" si="4"/>
        <v>17.066666666666404</v>
      </c>
      <c r="X18" s="8">
        <f t="shared" si="5"/>
        <v>17</v>
      </c>
      <c r="Y18" s="8">
        <f t="shared" si="6"/>
        <v>3</v>
      </c>
      <c r="Z18">
        <f t="shared" si="7"/>
        <v>2.2841666666666667</v>
      </c>
      <c r="AA18">
        <f t="shared" si="8"/>
        <v>0.0002777777777733803</v>
      </c>
    </row>
    <row r="19" spans="1:27" ht="12.75">
      <c r="A19">
        <v>2.28472222222222</v>
      </c>
      <c r="B19" s="9" t="str">
        <f t="shared" si="0"/>
        <v>2:17:4</v>
      </c>
      <c r="C19">
        <v>15.001574074074</v>
      </c>
      <c r="D19">
        <v>145</v>
      </c>
      <c r="E19">
        <v>214.956985827401</v>
      </c>
      <c r="F19">
        <v>21.5020900750565</v>
      </c>
      <c r="G19">
        <v>83.4993558293098</v>
      </c>
      <c r="H19">
        <v>0.353495866359402</v>
      </c>
      <c r="J19">
        <f t="shared" si="1"/>
        <v>359.956985827401</v>
      </c>
      <c r="L19">
        <f t="shared" si="9"/>
        <v>0.028028798673271533</v>
      </c>
      <c r="M19">
        <f t="shared" si="10"/>
        <v>1.2611793463102505</v>
      </c>
      <c r="N19">
        <f t="shared" si="11"/>
        <v>63.27998497736141</v>
      </c>
      <c r="U19">
        <f t="shared" si="2"/>
        <v>2.28472222222222</v>
      </c>
      <c r="V19" s="8">
        <f t="shared" si="3"/>
        <v>2</v>
      </c>
      <c r="W19">
        <f t="shared" si="4"/>
        <v>17.083333333333208</v>
      </c>
      <c r="X19" s="8">
        <f t="shared" si="5"/>
        <v>17</v>
      </c>
      <c r="Y19" s="8">
        <f t="shared" si="6"/>
        <v>4</v>
      </c>
      <c r="Z19">
        <f t="shared" si="7"/>
        <v>2.2844444444444445</v>
      </c>
      <c r="AA19">
        <f t="shared" si="8"/>
        <v>0.00027777777777560075</v>
      </c>
    </row>
    <row r="20" spans="1:27" ht="12.75">
      <c r="A20">
        <v>2.285</v>
      </c>
      <c r="B20" s="9" t="str">
        <f t="shared" si="0"/>
        <v>2:17:6</v>
      </c>
      <c r="C20">
        <v>15.0016666666666</v>
      </c>
      <c r="D20">
        <v>145</v>
      </c>
      <c r="E20">
        <v>214.961152108668</v>
      </c>
      <c r="F20">
        <v>21.5020919204397</v>
      </c>
      <c r="G20">
        <v>83.4994702011034</v>
      </c>
      <c r="H20">
        <v>0.319262065359629</v>
      </c>
      <c r="J20">
        <f t="shared" si="1"/>
        <v>359.961152108668</v>
      </c>
      <c r="L20">
        <f t="shared" si="9"/>
        <v>0.02745176964092097</v>
      </c>
      <c r="M20">
        <f t="shared" si="10"/>
        <v>1.2352153707921925</v>
      </c>
      <c r="N20">
        <f t="shared" si="11"/>
        <v>61.97725960311976</v>
      </c>
      <c r="U20">
        <f t="shared" si="2"/>
        <v>2.285</v>
      </c>
      <c r="V20" s="8">
        <f t="shared" si="3"/>
        <v>2</v>
      </c>
      <c r="W20">
        <f t="shared" si="4"/>
        <v>17.10000000000001</v>
      </c>
      <c r="X20" s="8">
        <f t="shared" si="5"/>
        <v>17</v>
      </c>
      <c r="Y20" s="8">
        <f t="shared" si="6"/>
        <v>6</v>
      </c>
      <c r="Z20">
        <f t="shared" si="7"/>
        <v>2.2849999999999997</v>
      </c>
      <c r="AA20">
        <f t="shared" si="8"/>
        <v>0</v>
      </c>
    </row>
    <row r="21" spans="1:27" ht="12.75">
      <c r="A21">
        <v>2.28527777777777</v>
      </c>
      <c r="B21" s="9" t="str">
        <f t="shared" si="0"/>
        <v>2:17:6</v>
      </c>
      <c r="C21">
        <v>15.0017592592592</v>
      </c>
      <c r="D21">
        <v>145</v>
      </c>
      <c r="E21">
        <v>214.965318390168</v>
      </c>
      <c r="F21">
        <v>21.5020937658219</v>
      </c>
      <c r="G21">
        <v>83.4995821687048</v>
      </c>
      <c r="H21">
        <v>0.285027071189112</v>
      </c>
      <c r="J21">
        <f t="shared" si="1"/>
        <v>359.965318390168</v>
      </c>
      <c r="L21">
        <f t="shared" si="9"/>
        <v>0.02687470863349708</v>
      </c>
      <c r="M21">
        <f t="shared" si="10"/>
        <v>1.2092500949918352</v>
      </c>
      <c r="N21">
        <f t="shared" si="11"/>
        <v>60.67447781189354</v>
      </c>
      <c r="U21">
        <f t="shared" si="2"/>
        <v>2.28527777777777</v>
      </c>
      <c r="V21" s="8">
        <f t="shared" si="3"/>
        <v>2</v>
      </c>
      <c r="W21">
        <f t="shared" si="4"/>
        <v>17.116666666666198</v>
      </c>
      <c r="X21" s="8">
        <f t="shared" si="5"/>
        <v>17</v>
      </c>
      <c r="Y21" s="8">
        <f t="shared" si="6"/>
        <v>6</v>
      </c>
      <c r="Z21">
        <f t="shared" si="7"/>
        <v>2.2849999999999997</v>
      </c>
      <c r="AA21">
        <f t="shared" si="8"/>
        <v>0.0002777777777702717</v>
      </c>
    </row>
    <row r="22" spans="1:27" ht="12.75">
      <c r="A22">
        <v>2.28555555555555</v>
      </c>
      <c r="B22" s="9" t="str">
        <f t="shared" si="0"/>
        <v>2:17:7</v>
      </c>
      <c r="C22">
        <v>15.0018518518518</v>
      </c>
      <c r="D22">
        <v>145</v>
      </c>
      <c r="E22">
        <v>214.969484671435</v>
      </c>
      <c r="F22">
        <v>21.5020956112033</v>
      </c>
      <c r="G22">
        <v>83.4996917319907</v>
      </c>
      <c r="H22">
        <v>0.250790913434036</v>
      </c>
      <c r="J22">
        <f t="shared" si="1"/>
        <v>359.969484671435</v>
      </c>
      <c r="L22">
        <f t="shared" si="9"/>
        <v>0.026297621036208838</v>
      </c>
      <c r="M22">
        <f t="shared" si="10"/>
        <v>1.1832834875159433</v>
      </c>
      <c r="N22">
        <f t="shared" si="11"/>
        <v>59.37162150493937</v>
      </c>
      <c r="U22">
        <f t="shared" si="2"/>
        <v>2.28555555555555</v>
      </c>
      <c r="V22" s="8">
        <f t="shared" si="3"/>
        <v>2</v>
      </c>
      <c r="W22">
        <f t="shared" si="4"/>
        <v>17.133333333333</v>
      </c>
      <c r="X22" s="8">
        <f t="shared" si="5"/>
        <v>17</v>
      </c>
      <c r="Y22" s="8">
        <f t="shared" si="6"/>
        <v>7</v>
      </c>
      <c r="Z22">
        <f t="shared" si="7"/>
        <v>2.2852777777777775</v>
      </c>
      <c r="AA22">
        <f t="shared" si="8"/>
        <v>0.00027777777777249213</v>
      </c>
    </row>
    <row r="23" spans="1:27" ht="12.75">
      <c r="A23">
        <v>2.28583333333333</v>
      </c>
      <c r="B23" s="9" t="str">
        <f t="shared" si="0"/>
        <v>2:17:8</v>
      </c>
      <c r="C23">
        <v>15.0019444444444</v>
      </c>
      <c r="D23">
        <v>145</v>
      </c>
      <c r="E23">
        <v>214.973650952934</v>
      </c>
      <c r="F23">
        <v>21.5020974565841</v>
      </c>
      <c r="G23">
        <v>83.4997988908455</v>
      </c>
      <c r="H23">
        <v>0.216553613814966</v>
      </c>
      <c r="J23">
        <f t="shared" si="1"/>
        <v>359.973650952934</v>
      </c>
      <c r="L23">
        <f t="shared" si="9"/>
        <v>0.025720502762091032</v>
      </c>
      <c r="M23">
        <f t="shared" si="10"/>
        <v>1.1573156317865334</v>
      </c>
      <c r="N23">
        <f t="shared" si="11"/>
        <v>58.06869494986026</v>
      </c>
      <c r="U23">
        <f t="shared" si="2"/>
        <v>2.28583333333333</v>
      </c>
      <c r="V23" s="8">
        <f t="shared" si="3"/>
        <v>2</v>
      </c>
      <c r="W23">
        <f t="shared" si="4"/>
        <v>17.149999999999803</v>
      </c>
      <c r="X23" s="8">
        <f t="shared" si="5"/>
        <v>17</v>
      </c>
      <c r="Y23" s="8">
        <f t="shared" si="6"/>
        <v>8</v>
      </c>
      <c r="Z23">
        <f t="shared" si="7"/>
        <v>2.2855555555555553</v>
      </c>
      <c r="AA23">
        <f t="shared" si="8"/>
        <v>0.0002777777777747126</v>
      </c>
    </row>
    <row r="24" spans="1:27" ht="12.75">
      <c r="A24">
        <v>2.28611111111111</v>
      </c>
      <c r="B24" s="9" t="str">
        <f t="shared" si="0"/>
        <v>2:17:9</v>
      </c>
      <c r="C24">
        <v>15.002037037037</v>
      </c>
      <c r="D24">
        <v>145</v>
      </c>
      <c r="E24">
        <v>214.977817401831</v>
      </c>
      <c r="F24">
        <v>21.5020993020381</v>
      </c>
      <c r="G24">
        <v>83.499903645593</v>
      </c>
      <c r="H24">
        <v>0.182313824404162</v>
      </c>
      <c r="J24">
        <f t="shared" si="1"/>
        <v>359.977817401831</v>
      </c>
      <c r="L24">
        <f t="shared" si="9"/>
        <v>0.02514245346272631</v>
      </c>
      <c r="M24">
        <f t="shared" si="10"/>
        <v>1.131351272860648</v>
      </c>
      <c r="N24">
        <f t="shared" si="11"/>
        <v>56.76367302051191</v>
      </c>
      <c r="U24">
        <f t="shared" si="2"/>
        <v>2.28611111111111</v>
      </c>
      <c r="V24" s="8">
        <f t="shared" si="3"/>
        <v>2</v>
      </c>
      <c r="W24">
        <f t="shared" si="4"/>
        <v>17.166666666666607</v>
      </c>
      <c r="X24" s="8">
        <f t="shared" si="5"/>
        <v>17</v>
      </c>
      <c r="Y24" s="8">
        <f t="shared" si="6"/>
        <v>9</v>
      </c>
      <c r="Z24">
        <f t="shared" si="7"/>
        <v>2.285833333333333</v>
      </c>
      <c r="AA24">
        <f t="shared" si="8"/>
        <v>0.000277777777776933</v>
      </c>
    </row>
    <row r="25" spans="1:27" ht="12.75">
      <c r="A25">
        <v>2.28638888888888</v>
      </c>
      <c r="B25" s="9" t="str">
        <f t="shared" si="0"/>
        <v>2:17:10</v>
      </c>
      <c r="C25">
        <v>15.0021296296296</v>
      </c>
      <c r="D25">
        <v>145</v>
      </c>
      <c r="E25">
        <v>214.981983683329</v>
      </c>
      <c r="F25">
        <v>21.502101147417</v>
      </c>
      <c r="G25">
        <v>83.5000059951436</v>
      </c>
      <c r="H25">
        <v>0.148074322270929</v>
      </c>
      <c r="J25">
        <f t="shared" si="1"/>
        <v>359.98198368332896</v>
      </c>
      <c r="L25">
        <f t="shared" si="9"/>
        <v>0.02456616305242189</v>
      </c>
      <c r="M25">
        <f t="shared" si="10"/>
        <v>1.1053751464184463</v>
      </c>
      <c r="N25">
        <f t="shared" si="11"/>
        <v>55.46262102710011</v>
      </c>
      <c r="U25">
        <f t="shared" si="2"/>
        <v>2.28638888888888</v>
      </c>
      <c r="V25" s="8">
        <f t="shared" si="3"/>
        <v>2</v>
      </c>
      <c r="W25">
        <f t="shared" si="4"/>
        <v>17.183333333332797</v>
      </c>
      <c r="X25" s="8">
        <f t="shared" si="5"/>
        <v>17</v>
      </c>
      <c r="Y25" s="8">
        <f t="shared" si="6"/>
        <v>10</v>
      </c>
      <c r="Z25">
        <f t="shared" si="7"/>
        <v>2.286111111111111</v>
      </c>
      <c r="AA25">
        <f t="shared" si="8"/>
        <v>0.0002777777777689394</v>
      </c>
    </row>
    <row r="26" spans="1:27" ht="12.75">
      <c r="A26">
        <v>2.28666666666666</v>
      </c>
      <c r="B26" s="9" t="str">
        <f t="shared" si="0"/>
        <v>2:17:11</v>
      </c>
      <c r="C26">
        <v>15.0022222222222</v>
      </c>
      <c r="D26">
        <v>145</v>
      </c>
      <c r="E26">
        <v>214.986149964596</v>
      </c>
      <c r="F26">
        <v>21.5021029927951</v>
      </c>
      <c r="G26">
        <v>83.5001059399236</v>
      </c>
      <c r="H26">
        <v>0.113833759511234</v>
      </c>
      <c r="J26">
        <f t="shared" si="1"/>
        <v>359.986149964596</v>
      </c>
      <c r="L26">
        <f t="shared" si="9"/>
        <v>0.023988966082279982</v>
      </c>
      <c r="M26">
        <f t="shared" si="10"/>
        <v>1.0794036239645126</v>
      </c>
      <c r="N26">
        <f t="shared" si="11"/>
        <v>54.15951351248255</v>
      </c>
      <c r="U26">
        <f t="shared" si="2"/>
        <v>2.28666666666666</v>
      </c>
      <c r="V26" s="8">
        <f t="shared" si="3"/>
        <v>2</v>
      </c>
      <c r="W26">
        <f t="shared" si="4"/>
        <v>17.199999999999598</v>
      </c>
      <c r="X26" s="8">
        <f t="shared" si="5"/>
        <v>17</v>
      </c>
      <c r="Y26" s="8">
        <f t="shared" si="6"/>
        <v>11</v>
      </c>
      <c r="Z26">
        <f t="shared" si="7"/>
        <v>2.286388888888889</v>
      </c>
      <c r="AA26">
        <f t="shared" si="8"/>
        <v>0.00027777777777115986</v>
      </c>
    </row>
    <row r="27" spans="1:27" ht="12.75">
      <c r="A27">
        <v>2.28694444444444</v>
      </c>
      <c r="B27" s="9" t="str">
        <f t="shared" si="0"/>
        <v>2:17:12</v>
      </c>
      <c r="C27">
        <v>15.0023148148148</v>
      </c>
      <c r="D27">
        <v>145</v>
      </c>
      <c r="E27">
        <v>214.990316246094</v>
      </c>
      <c r="F27">
        <v>21.5021048381724</v>
      </c>
      <c r="G27">
        <v>83.5002034798266</v>
      </c>
      <c r="H27">
        <v>0.079592158207081</v>
      </c>
      <c r="J27">
        <f t="shared" si="1"/>
        <v>359.99031624609404</v>
      </c>
      <c r="L27">
        <f t="shared" si="9"/>
        <v>0.023411740911224325</v>
      </c>
      <c r="M27">
        <f t="shared" si="10"/>
        <v>1.0534309522528642</v>
      </c>
      <c r="N27">
        <f t="shared" si="11"/>
        <v>52.85634699691593</v>
      </c>
      <c r="U27">
        <f t="shared" si="2"/>
        <v>2.28694444444444</v>
      </c>
      <c r="V27" s="8">
        <f t="shared" si="3"/>
        <v>2</v>
      </c>
      <c r="W27">
        <f t="shared" si="4"/>
        <v>17.2166666666664</v>
      </c>
      <c r="X27" s="8">
        <f t="shared" si="5"/>
        <v>17</v>
      </c>
      <c r="Y27" s="8">
        <f t="shared" si="6"/>
        <v>12</v>
      </c>
      <c r="Z27">
        <f t="shared" si="7"/>
        <v>2.2866666666666666</v>
      </c>
      <c r="AA27">
        <f t="shared" si="8"/>
        <v>0.0002777777777733803</v>
      </c>
    </row>
    <row r="28" spans="1:27" ht="12.75">
      <c r="A28">
        <v>2.28722222222222</v>
      </c>
      <c r="B28" s="9" t="str">
        <f t="shared" si="0"/>
        <v>2:17:13</v>
      </c>
      <c r="C28">
        <v>15.0024074074074</v>
      </c>
      <c r="D28">
        <v>145</v>
      </c>
      <c r="E28">
        <v>214.99448252736</v>
      </c>
      <c r="F28">
        <v>21.5021066835487</v>
      </c>
      <c r="G28">
        <v>83.5002986147477</v>
      </c>
      <c r="H28">
        <v>0.045349547084082</v>
      </c>
      <c r="J28">
        <f t="shared" si="1"/>
        <v>359.99448252736</v>
      </c>
      <c r="L28">
        <f t="shared" si="9"/>
        <v>0.022834493169758763</v>
      </c>
      <c r="M28">
        <f t="shared" si="10"/>
        <v>1.027457147919671</v>
      </c>
      <c r="N28">
        <f t="shared" si="11"/>
        <v>51.5531282820585</v>
      </c>
      <c r="U28">
        <f t="shared" si="2"/>
        <v>2.28722222222222</v>
      </c>
      <c r="V28" s="8">
        <f t="shared" si="3"/>
        <v>2</v>
      </c>
      <c r="W28">
        <f t="shared" si="4"/>
        <v>17.233333333333203</v>
      </c>
      <c r="X28" s="8">
        <f t="shared" si="5"/>
        <v>17</v>
      </c>
      <c r="Y28" s="8">
        <f t="shared" si="6"/>
        <v>13</v>
      </c>
      <c r="Z28">
        <f t="shared" si="7"/>
        <v>2.2869444444444444</v>
      </c>
      <c r="AA28">
        <f t="shared" si="8"/>
        <v>0.00027777777777560075</v>
      </c>
    </row>
    <row r="29" spans="1:27" ht="12.75">
      <c r="A29" s="1">
        <v>2.2875</v>
      </c>
      <c r="B29" s="10" t="str">
        <f t="shared" si="0"/>
        <v>2:17:15</v>
      </c>
      <c r="C29">
        <v>15.0025</v>
      </c>
      <c r="D29">
        <v>145</v>
      </c>
      <c r="E29">
        <v>214.998648808858</v>
      </c>
      <c r="F29">
        <v>21.5021085289244</v>
      </c>
      <c r="G29">
        <v>83.5003913445849</v>
      </c>
      <c r="H29" s="1">
        <v>0.011105948516481</v>
      </c>
      <c r="J29" s="1">
        <f t="shared" si="1"/>
        <v>359.998648808858</v>
      </c>
      <c r="L29">
        <f t="shared" si="9"/>
        <v>0.02225721839409893</v>
      </c>
      <c r="M29">
        <f t="shared" si="10"/>
        <v>1.0014822415997502</v>
      </c>
      <c r="N29">
        <f t="shared" si="11"/>
        <v>50.24984192872716</v>
      </c>
      <c r="U29">
        <f t="shared" si="2"/>
        <v>2.2875</v>
      </c>
      <c r="V29" s="8">
        <f t="shared" si="3"/>
        <v>2</v>
      </c>
      <c r="W29">
        <f t="shared" si="4"/>
        <v>17.250000000000007</v>
      </c>
      <c r="X29" s="8">
        <f t="shared" si="5"/>
        <v>17</v>
      </c>
      <c r="Y29" s="8">
        <f t="shared" si="6"/>
        <v>15</v>
      </c>
      <c r="Z29">
        <f t="shared" si="7"/>
        <v>2.2875</v>
      </c>
      <c r="AA29">
        <f t="shared" si="8"/>
        <v>0</v>
      </c>
    </row>
    <row r="30" spans="1:27" ht="12.75">
      <c r="A30" s="1">
        <v>2.28777777777777</v>
      </c>
      <c r="B30" s="10" t="str">
        <f t="shared" si="0"/>
        <v>2:17:15</v>
      </c>
      <c r="C30">
        <v>15.0025925925925</v>
      </c>
      <c r="D30">
        <v>145</v>
      </c>
      <c r="E30">
        <v>215.002815090123</v>
      </c>
      <c r="F30">
        <v>21.5021103742991</v>
      </c>
      <c r="G30">
        <v>83.5004816692391</v>
      </c>
      <c r="H30" s="1">
        <v>359.976861393659</v>
      </c>
      <c r="J30" s="1">
        <f t="shared" si="1"/>
        <v>360.002815090123</v>
      </c>
      <c r="L30">
        <f t="shared" si="9"/>
        <v>0.0216799223213985</v>
      </c>
      <c r="M30">
        <f t="shared" si="10"/>
        <v>0.9755062662846015</v>
      </c>
      <c r="N30">
        <f t="shared" si="11"/>
        <v>48.946511591341626</v>
      </c>
      <c r="U30">
        <f t="shared" si="2"/>
        <v>2.28777777777777</v>
      </c>
      <c r="V30" s="8">
        <f t="shared" si="3"/>
        <v>2</v>
      </c>
      <c r="W30">
        <f t="shared" si="4"/>
        <v>17.266666666666197</v>
      </c>
      <c r="X30" s="8">
        <f t="shared" si="5"/>
        <v>17</v>
      </c>
      <c r="Y30" s="8">
        <f t="shared" si="6"/>
        <v>15</v>
      </c>
      <c r="Z30">
        <f t="shared" si="7"/>
        <v>2.2875</v>
      </c>
      <c r="AA30">
        <f t="shared" si="8"/>
        <v>0.0002777777777698276</v>
      </c>
    </row>
    <row r="31" spans="1:27" ht="12.75">
      <c r="A31">
        <v>2.28805555555555</v>
      </c>
      <c r="B31" s="9" t="str">
        <f t="shared" si="0"/>
        <v>2:17:16</v>
      </c>
      <c r="C31">
        <v>15.0026851851851</v>
      </c>
      <c r="D31">
        <v>145</v>
      </c>
      <c r="E31">
        <v>215.006981371622</v>
      </c>
      <c r="F31">
        <v>21.5021122196729</v>
      </c>
      <c r="G31">
        <v>83.5005695886135</v>
      </c>
      <c r="H31">
        <v>359.942615902237</v>
      </c>
      <c r="J31">
        <f t="shared" si="1"/>
        <v>360.00698137162203</v>
      </c>
      <c r="L31">
        <f t="shared" si="9"/>
        <v>0.021102600587409148</v>
      </c>
      <c r="M31">
        <f t="shared" si="10"/>
        <v>0.9495292435217646</v>
      </c>
      <c r="N31">
        <f t="shared" si="11"/>
        <v>47.6431249171406</v>
      </c>
      <c r="U31">
        <f t="shared" si="2"/>
        <v>2.28805555555555</v>
      </c>
      <c r="V31" s="8">
        <f t="shared" si="3"/>
        <v>2</v>
      </c>
      <c r="W31">
        <f t="shared" si="4"/>
        <v>17.283333333332997</v>
      </c>
      <c r="X31" s="8">
        <f t="shared" si="5"/>
        <v>17</v>
      </c>
      <c r="Y31" s="8">
        <f t="shared" si="6"/>
        <v>16</v>
      </c>
      <c r="Z31">
        <f t="shared" si="7"/>
        <v>2.2877777777777775</v>
      </c>
      <c r="AA31">
        <f t="shared" si="8"/>
        <v>0.00027777777777249213</v>
      </c>
    </row>
    <row r="32" spans="1:27" ht="12.75">
      <c r="A32">
        <v>2.28833333333333</v>
      </c>
      <c r="B32" s="9" t="str">
        <f t="shared" si="0"/>
        <v>2:17:17</v>
      </c>
      <c r="C32">
        <v>15.0027777777777</v>
      </c>
      <c r="D32">
        <v>145</v>
      </c>
      <c r="E32">
        <v>215.011147820749</v>
      </c>
      <c r="F32">
        <v>21.5021140651202</v>
      </c>
      <c r="G32">
        <v>83.5006551022806</v>
      </c>
      <c r="H32">
        <v>359.908368124277</v>
      </c>
      <c r="J32">
        <f t="shared" si="1"/>
        <v>360.011147820749</v>
      </c>
      <c r="L32">
        <f t="shared" si="9"/>
        <v>0.02052435167126564</v>
      </c>
      <c r="M32">
        <f t="shared" si="10"/>
        <v>0.9235476046343718</v>
      </c>
      <c r="N32">
        <f t="shared" si="11"/>
        <v>46.33763698763814</v>
      </c>
      <c r="U32">
        <f t="shared" si="2"/>
        <v>2.28833333333333</v>
      </c>
      <c r="V32" s="8">
        <f t="shared" si="3"/>
        <v>2</v>
      </c>
      <c r="W32">
        <f t="shared" si="4"/>
        <v>17.299999999999798</v>
      </c>
      <c r="X32" s="8">
        <f t="shared" si="5"/>
        <v>17</v>
      </c>
      <c r="Y32" s="8">
        <f t="shared" si="6"/>
        <v>17</v>
      </c>
      <c r="Z32">
        <f t="shared" si="7"/>
        <v>2.2880555555555553</v>
      </c>
      <c r="AA32">
        <f t="shared" si="8"/>
        <v>0.0002777777777747126</v>
      </c>
    </row>
    <row r="33" spans="1:27" ht="12.75">
      <c r="A33">
        <v>2.28861111111111</v>
      </c>
      <c r="B33" s="9" t="str">
        <f t="shared" si="0"/>
        <v>2:17:18</v>
      </c>
      <c r="C33">
        <v>15.0028703703703</v>
      </c>
      <c r="D33">
        <v>145</v>
      </c>
      <c r="E33">
        <v>215.015314102014</v>
      </c>
      <c r="F33">
        <v>21.5021159104925</v>
      </c>
      <c r="G33">
        <v>83.5007382107195</v>
      </c>
      <c r="H33">
        <v>359.874120844084</v>
      </c>
      <c r="J33">
        <f t="shared" si="1"/>
        <v>360.01531410201403</v>
      </c>
      <c r="L33">
        <f t="shared" si="9"/>
        <v>0.019947870442137486</v>
      </c>
      <c r="M33">
        <f t="shared" si="10"/>
        <v>0.8975711400601255</v>
      </c>
      <c r="N33">
        <f t="shared" si="11"/>
        <v>45.03613657091275</v>
      </c>
      <c r="U33">
        <f t="shared" si="2"/>
        <v>2.28861111111111</v>
      </c>
      <c r="V33" s="8">
        <f t="shared" si="3"/>
        <v>2</v>
      </c>
      <c r="W33">
        <f t="shared" si="4"/>
        <v>17.316666666666602</v>
      </c>
      <c r="X33" s="8">
        <f t="shared" si="5"/>
        <v>17</v>
      </c>
      <c r="Y33" s="8">
        <f t="shared" si="6"/>
        <v>18</v>
      </c>
      <c r="Z33">
        <f t="shared" si="7"/>
        <v>2.288333333333333</v>
      </c>
      <c r="AA33">
        <f t="shared" si="8"/>
        <v>0.000277777777776933</v>
      </c>
    </row>
    <row r="34" spans="1:27" ht="12.75">
      <c r="A34">
        <v>2.28888888888888</v>
      </c>
      <c r="B34" s="9" t="str">
        <f t="shared" si="0"/>
        <v>2:17:19</v>
      </c>
      <c r="C34">
        <v>15.0029629629629</v>
      </c>
      <c r="D34">
        <v>145</v>
      </c>
      <c r="E34">
        <v>215.019480383511</v>
      </c>
      <c r="F34">
        <v>21.5021177558638</v>
      </c>
      <c r="G34">
        <v>83.5008189136044</v>
      </c>
      <c r="H34">
        <v>359.839872705615</v>
      </c>
      <c r="J34">
        <f t="shared" si="1"/>
        <v>360.019480383511</v>
      </c>
      <c r="L34">
        <f t="shared" si="9"/>
        <v>0.019370482997809132</v>
      </c>
      <c r="M34">
        <f t="shared" si="10"/>
        <v>0.8715911568501622</v>
      </c>
      <c r="N34">
        <f t="shared" si="11"/>
        <v>43.73259996666627</v>
      </c>
      <c r="U34">
        <f t="shared" si="2"/>
        <v>2.28888888888888</v>
      </c>
      <c r="V34" s="8">
        <f t="shared" si="3"/>
        <v>2</v>
      </c>
      <c r="W34">
        <f t="shared" si="4"/>
        <v>17.333333333332792</v>
      </c>
      <c r="X34" s="8">
        <f t="shared" si="5"/>
        <v>17</v>
      </c>
      <c r="Y34" s="8">
        <f t="shared" si="6"/>
        <v>19</v>
      </c>
      <c r="Z34">
        <f t="shared" si="7"/>
        <v>2.288611111111111</v>
      </c>
      <c r="AA34">
        <f t="shared" si="8"/>
        <v>0.0002777777777689394</v>
      </c>
    </row>
    <row r="35" spans="1:27" ht="12.75">
      <c r="A35">
        <v>2.28916666666666</v>
      </c>
      <c r="B35" s="9" t="str">
        <f t="shared" si="0"/>
        <v>2:17:20</v>
      </c>
      <c r="C35">
        <v>15.0030555555555</v>
      </c>
      <c r="D35">
        <v>145</v>
      </c>
      <c r="E35">
        <v>215.023646664773</v>
      </c>
      <c r="F35">
        <v>21.5021196012347</v>
      </c>
      <c r="G35">
        <v>83.5008972108499</v>
      </c>
      <c r="H35">
        <v>359.805623738221</v>
      </c>
      <c r="J35">
        <f t="shared" si="1"/>
        <v>360.02364666477297</v>
      </c>
      <c r="L35">
        <f t="shared" si="9"/>
        <v>0.01879307722425708</v>
      </c>
      <c r="M35">
        <f t="shared" si="10"/>
        <v>0.8456102512754834</v>
      </c>
      <c r="N35">
        <f t="shared" si="11"/>
        <v>42.42900194715229</v>
      </c>
      <c r="U35">
        <f t="shared" si="2"/>
        <v>2.28916666666666</v>
      </c>
      <c r="V35" s="8">
        <f t="shared" si="3"/>
        <v>2</v>
      </c>
      <c r="W35">
        <f t="shared" si="4"/>
        <v>17.349999999999596</v>
      </c>
      <c r="X35" s="8">
        <f t="shared" si="5"/>
        <v>17</v>
      </c>
      <c r="Y35" s="8">
        <f t="shared" si="6"/>
        <v>20</v>
      </c>
      <c r="Z35">
        <f t="shared" si="7"/>
        <v>2.2888888888888888</v>
      </c>
      <c r="AA35">
        <f t="shared" si="8"/>
        <v>0.00027777777777115986</v>
      </c>
    </row>
    <row r="36" spans="1:27" ht="12.75">
      <c r="A36">
        <v>2.28944444444444</v>
      </c>
      <c r="B36" s="9" t="str">
        <f t="shared" si="0"/>
        <v>2:17:21</v>
      </c>
      <c r="C36">
        <v>15.0031481481481</v>
      </c>
      <c r="D36">
        <v>145</v>
      </c>
      <c r="E36">
        <v>215.02781294627</v>
      </c>
      <c r="F36">
        <v>21.5021214466044</v>
      </c>
      <c r="G36">
        <v>83.5009731023721</v>
      </c>
      <c r="H36">
        <v>359.771373964024</v>
      </c>
      <c r="J36">
        <f t="shared" si="1"/>
        <v>360.02781294627</v>
      </c>
      <c r="L36">
        <f t="shared" si="9"/>
        <v>0.018215649195822012</v>
      </c>
      <c r="M36">
        <f t="shared" si="10"/>
        <v>0.8196284397079894</v>
      </c>
      <c r="N36">
        <f t="shared" si="11"/>
        <v>41.125375716854876</v>
      </c>
      <c r="U36">
        <f t="shared" si="2"/>
        <v>2.28944444444444</v>
      </c>
      <c r="V36" s="8">
        <f t="shared" si="3"/>
        <v>2</v>
      </c>
      <c r="W36">
        <f t="shared" si="4"/>
        <v>17.366666666666397</v>
      </c>
      <c r="X36" s="8">
        <f t="shared" si="5"/>
        <v>17</v>
      </c>
      <c r="Y36" s="8">
        <f t="shared" si="6"/>
        <v>21</v>
      </c>
      <c r="Z36">
        <f t="shared" si="7"/>
        <v>2.2891666666666666</v>
      </c>
      <c r="AA36">
        <f t="shared" si="8"/>
        <v>0.0002777777777733803</v>
      </c>
    </row>
    <row r="37" spans="1:27" ht="12.75">
      <c r="A37">
        <v>2.28972222222222</v>
      </c>
      <c r="B37" s="9" t="str">
        <f t="shared" si="0"/>
        <v>2:17:22</v>
      </c>
      <c r="C37">
        <v>15.0032407407407</v>
      </c>
      <c r="D37">
        <v>145</v>
      </c>
      <c r="E37">
        <v>215.031979227534</v>
      </c>
      <c r="F37">
        <v>21.5021232919733</v>
      </c>
      <c r="G37">
        <v>83.5010465880917</v>
      </c>
      <c r="H37">
        <v>359.737123412458</v>
      </c>
      <c r="J37">
        <f t="shared" si="1"/>
        <v>360.031979227534</v>
      </c>
      <c r="L37">
        <f t="shared" si="9"/>
        <v>0.017638204177706476</v>
      </c>
      <c r="M37">
        <f t="shared" si="10"/>
        <v>0.7936457715688439</v>
      </c>
      <c r="N37">
        <f t="shared" si="11"/>
        <v>39.821696071874406</v>
      </c>
      <c r="U37">
        <f t="shared" si="2"/>
        <v>2.28972222222222</v>
      </c>
      <c r="V37" s="8">
        <f t="shared" si="3"/>
        <v>2</v>
      </c>
      <c r="W37">
        <f t="shared" si="4"/>
        <v>17.383333333333198</v>
      </c>
      <c r="X37" s="8">
        <f t="shared" si="5"/>
        <v>17</v>
      </c>
      <c r="Y37" s="8">
        <f t="shared" si="6"/>
        <v>22</v>
      </c>
      <c r="Z37">
        <f t="shared" si="7"/>
        <v>2.2894444444444444</v>
      </c>
      <c r="AA37">
        <f t="shared" si="8"/>
        <v>0.00027777777777560075</v>
      </c>
    </row>
    <row r="38" spans="1:27" ht="12.75">
      <c r="A38">
        <v>2.29</v>
      </c>
      <c r="B38" s="9" t="str">
        <f t="shared" si="0"/>
        <v>2:17:24</v>
      </c>
      <c r="C38">
        <v>15.0033333333333</v>
      </c>
      <c r="D38">
        <v>145</v>
      </c>
      <c r="E38">
        <v>215.036145509029</v>
      </c>
      <c r="F38">
        <v>21.5021251373415</v>
      </c>
      <c r="G38">
        <v>83.5011176679285</v>
      </c>
      <c r="H38">
        <v>359.702872105547</v>
      </c>
      <c r="J38">
        <f t="shared" si="1"/>
        <v>360.036145509029</v>
      </c>
      <c r="L38">
        <f t="shared" si="9"/>
        <v>0.0170607379472976</v>
      </c>
      <c r="M38">
        <f t="shared" si="10"/>
        <v>0.7676622373881359</v>
      </c>
      <c r="N38">
        <f t="shared" si="11"/>
        <v>38.51796991870073</v>
      </c>
      <c r="U38">
        <f t="shared" si="2"/>
        <v>2.29</v>
      </c>
      <c r="V38" s="8">
        <f t="shared" si="3"/>
        <v>2</v>
      </c>
      <c r="W38">
        <f t="shared" si="4"/>
        <v>17.400000000000002</v>
      </c>
      <c r="X38" s="8">
        <f t="shared" si="5"/>
        <v>17</v>
      </c>
      <c r="Y38" s="8">
        <f t="shared" si="6"/>
        <v>24</v>
      </c>
      <c r="Z38">
        <f t="shared" si="7"/>
        <v>2.29</v>
      </c>
      <c r="AA38">
        <f t="shared" si="8"/>
        <v>0</v>
      </c>
    </row>
    <row r="39" spans="1:27" ht="12.75">
      <c r="A39">
        <v>2.29027777777777</v>
      </c>
      <c r="B39" s="9" t="str">
        <f t="shared" si="0"/>
        <v>2:17:24</v>
      </c>
      <c r="C39">
        <v>15.0034259259259</v>
      </c>
      <c r="D39">
        <v>145</v>
      </c>
      <c r="E39">
        <v>215.040311957922</v>
      </c>
      <c r="F39">
        <v>21.502126982783</v>
      </c>
      <c r="G39">
        <v>83.5011863407992</v>
      </c>
      <c r="H39">
        <v>359.668618695012</v>
      </c>
      <c r="J39">
        <f t="shared" si="1"/>
        <v>360.040311957922</v>
      </c>
      <c r="L39">
        <f t="shared" si="9"/>
        <v>0.016482350428501297</v>
      </c>
      <c r="M39">
        <f t="shared" si="10"/>
        <v>0.7416670034694124</v>
      </c>
      <c r="N39">
        <f t="shared" si="11"/>
        <v>37.21216344572658</v>
      </c>
      <c r="U39">
        <f t="shared" si="2"/>
        <v>2.29027777777777</v>
      </c>
      <c r="V39" s="8">
        <f t="shared" si="3"/>
        <v>2</v>
      </c>
      <c r="W39">
        <f t="shared" si="4"/>
        <v>17.416666666666192</v>
      </c>
      <c r="X39" s="8">
        <f t="shared" si="5"/>
        <v>17</v>
      </c>
      <c r="Y39" s="8">
        <f t="shared" si="6"/>
        <v>24</v>
      </c>
      <c r="Z39">
        <f t="shared" si="7"/>
        <v>2.29</v>
      </c>
      <c r="AA39">
        <f t="shared" si="8"/>
        <v>0.0002777777777698276</v>
      </c>
    </row>
    <row r="40" spans="1:27" ht="12.75">
      <c r="A40">
        <v>2.29055555555555</v>
      </c>
      <c r="B40" s="9" t="str">
        <f t="shared" si="0"/>
        <v>2:17:25</v>
      </c>
      <c r="C40">
        <v>15.0035185185185</v>
      </c>
      <c r="D40">
        <v>145</v>
      </c>
      <c r="E40">
        <v>215.044478239417</v>
      </c>
      <c r="F40">
        <v>21.5021288281495</v>
      </c>
      <c r="G40">
        <v>83.5012526085531</v>
      </c>
      <c r="H40">
        <v>359.634365958732</v>
      </c>
      <c r="J40">
        <f t="shared" si="1"/>
        <v>360.044478239417</v>
      </c>
      <c r="L40">
        <f t="shared" si="9"/>
        <v>0.015905731282753487</v>
      </c>
      <c r="M40">
        <f t="shared" si="10"/>
        <v>0.7156917421429262</v>
      </c>
      <c r="N40">
        <f t="shared" si="11"/>
        <v>35.910348355482725</v>
      </c>
      <c r="U40">
        <f t="shared" si="2"/>
        <v>2.29055555555555</v>
      </c>
      <c r="V40" s="8">
        <f t="shared" si="3"/>
        <v>2</v>
      </c>
      <c r="W40">
        <f t="shared" si="4"/>
        <v>17.433333333332996</v>
      </c>
      <c r="X40" s="8">
        <f t="shared" si="5"/>
        <v>17</v>
      </c>
      <c r="Y40" s="8">
        <f t="shared" si="6"/>
        <v>25</v>
      </c>
      <c r="Z40">
        <f t="shared" si="7"/>
        <v>2.290277777777778</v>
      </c>
      <c r="AA40">
        <f t="shared" si="8"/>
        <v>0.00027777777777204804</v>
      </c>
    </row>
    <row r="41" spans="1:27" ht="12.75">
      <c r="A41">
        <v>2.29083333333333</v>
      </c>
      <c r="B41" s="9" t="str">
        <f t="shared" si="0"/>
        <v>2:17:26</v>
      </c>
      <c r="C41">
        <v>15.0036111111111</v>
      </c>
      <c r="D41">
        <v>145</v>
      </c>
      <c r="E41">
        <v>215.048644520678</v>
      </c>
      <c r="F41">
        <v>21.5021306735152</v>
      </c>
      <c r="G41">
        <v>83.5013164702091</v>
      </c>
      <c r="H41">
        <v>359.600112548342</v>
      </c>
      <c r="J41">
        <f t="shared" si="1"/>
        <v>360.048644520678</v>
      </c>
      <c r="L41">
        <f t="shared" si="9"/>
        <v>0.015328215260012662</v>
      </c>
      <c r="M41">
        <f t="shared" si="10"/>
        <v>0.6897058847758784</v>
      </c>
      <c r="N41">
        <f t="shared" si="11"/>
        <v>34.606504312591156</v>
      </c>
      <c r="U41">
        <f t="shared" si="2"/>
        <v>2.29083333333333</v>
      </c>
      <c r="V41" s="8">
        <f t="shared" si="3"/>
        <v>2</v>
      </c>
      <c r="W41">
        <f t="shared" si="4"/>
        <v>17.449999999999797</v>
      </c>
      <c r="X41" s="8">
        <f t="shared" si="5"/>
        <v>17</v>
      </c>
      <c r="Y41" s="8">
        <f t="shared" si="6"/>
        <v>26</v>
      </c>
      <c r="Z41">
        <f t="shared" si="7"/>
        <v>2.2905555555555552</v>
      </c>
      <c r="AA41">
        <f t="shared" si="8"/>
        <v>0.0002777777777747126</v>
      </c>
    </row>
    <row r="42" spans="1:27" ht="12.75">
      <c r="A42">
        <v>2.29111111111111</v>
      </c>
      <c r="B42" s="9" t="str">
        <f t="shared" si="0"/>
        <v>2:17:27</v>
      </c>
      <c r="C42">
        <v>15.0037037037037</v>
      </c>
      <c r="D42">
        <v>145</v>
      </c>
      <c r="E42">
        <v>215.052810802174</v>
      </c>
      <c r="F42">
        <v>21.5021325188799</v>
      </c>
      <c r="G42">
        <v>83.5013779256971</v>
      </c>
      <c r="H42">
        <v>359.56585848584</v>
      </c>
      <c r="J42">
        <f t="shared" si="1"/>
        <v>360.052810802174</v>
      </c>
      <c r="L42">
        <f t="shared" si="9"/>
        <v>0.01475068068577647</v>
      </c>
      <c r="M42">
        <f t="shared" si="10"/>
        <v>0.6637192702919201</v>
      </c>
      <c r="N42">
        <f t="shared" si="11"/>
        <v>33.30262467317018</v>
      </c>
      <c r="U42">
        <f t="shared" si="2"/>
        <v>2.29111111111111</v>
      </c>
      <c r="V42" s="8">
        <f t="shared" si="3"/>
        <v>2</v>
      </c>
      <c r="W42">
        <f t="shared" si="4"/>
        <v>17.466666666666598</v>
      </c>
      <c r="X42" s="8">
        <f t="shared" si="5"/>
        <v>17</v>
      </c>
      <c r="Y42" s="8">
        <f t="shared" si="6"/>
        <v>27</v>
      </c>
      <c r="Z42">
        <f t="shared" si="7"/>
        <v>2.290833333333333</v>
      </c>
      <c r="AA42">
        <f t="shared" si="8"/>
        <v>0.000277777777776933</v>
      </c>
    </row>
    <row r="43" spans="1:27" ht="12.75">
      <c r="A43">
        <v>2.29138888888888</v>
      </c>
      <c r="B43" s="9" t="str">
        <f t="shared" si="0"/>
        <v>2:17:28</v>
      </c>
      <c r="C43">
        <v>15.0037962962962</v>
      </c>
      <c r="D43">
        <v>145</v>
      </c>
      <c r="E43">
        <v>215.056977083435</v>
      </c>
      <c r="F43">
        <v>21.5021343642439</v>
      </c>
      <c r="G43">
        <v>83.5014369749555</v>
      </c>
      <c r="H43">
        <v>359.531603800847</v>
      </c>
      <c r="J43">
        <f t="shared" si="1"/>
        <v>360.05697708343496</v>
      </c>
      <c r="L43">
        <f t="shared" si="9"/>
        <v>0.014173132992768433</v>
      </c>
      <c r="M43">
        <f t="shared" si="10"/>
        <v>0.6377319913227845</v>
      </c>
      <c r="N43">
        <f t="shared" si="11"/>
        <v>31.998705072785953</v>
      </c>
      <c r="U43">
        <f t="shared" si="2"/>
        <v>2.29138888888888</v>
      </c>
      <c r="V43" s="8">
        <f t="shared" si="3"/>
        <v>2</v>
      </c>
      <c r="W43">
        <f t="shared" si="4"/>
        <v>17.483333333332787</v>
      </c>
      <c r="X43" s="8">
        <f t="shared" si="5"/>
        <v>17</v>
      </c>
      <c r="Y43" s="8">
        <f t="shared" si="6"/>
        <v>28</v>
      </c>
      <c r="Z43">
        <f t="shared" si="7"/>
        <v>2.291111111111111</v>
      </c>
      <c r="AA43">
        <f t="shared" si="8"/>
        <v>0.0002777777777689394</v>
      </c>
    </row>
    <row r="44" spans="1:27" ht="12.75">
      <c r="A44">
        <v>2.29166666666666</v>
      </c>
      <c r="B44" s="9" t="str">
        <f t="shared" si="0"/>
        <v>2:17:29</v>
      </c>
      <c r="C44">
        <v>15.0038888888888</v>
      </c>
      <c r="D44">
        <v>145</v>
      </c>
      <c r="E44">
        <v>215.06114336493</v>
      </c>
      <c r="F44">
        <v>21.5021362096069</v>
      </c>
      <c r="G44">
        <v>83.5014936179192</v>
      </c>
      <c r="H44">
        <v>359.497348515294</v>
      </c>
      <c r="J44">
        <f t="shared" si="1"/>
        <v>360.06114336493</v>
      </c>
      <c r="L44">
        <f t="shared" si="9"/>
        <v>0.013595568078286616</v>
      </c>
      <c r="M44">
        <f t="shared" si="10"/>
        <v>0.6117440078924352</v>
      </c>
      <c r="N44">
        <f t="shared" si="11"/>
        <v>30.69475422874922</v>
      </c>
      <c r="U44">
        <f t="shared" si="2"/>
        <v>2.29166666666666</v>
      </c>
      <c r="V44" s="8">
        <f t="shared" si="3"/>
        <v>2</v>
      </c>
      <c r="W44">
        <f t="shared" si="4"/>
        <v>17.49999999999959</v>
      </c>
      <c r="X44" s="8">
        <f t="shared" si="5"/>
        <v>17</v>
      </c>
      <c r="Y44" s="8">
        <f t="shared" si="6"/>
        <v>29</v>
      </c>
      <c r="Z44">
        <f t="shared" si="7"/>
        <v>2.2913888888888887</v>
      </c>
      <c r="AA44">
        <f t="shared" si="8"/>
        <v>0.00027777777777115986</v>
      </c>
    </row>
    <row r="45" spans="1:27" ht="12.75">
      <c r="A45">
        <v>2.29194444444444</v>
      </c>
      <c r="B45" s="9" t="str">
        <f t="shared" si="0"/>
        <v>2:17:30</v>
      </c>
      <c r="C45">
        <v>15.0039814814814</v>
      </c>
      <c r="D45">
        <v>145</v>
      </c>
      <c r="E45">
        <v>215.06530964619</v>
      </c>
      <c r="F45">
        <v>21.5021380549693</v>
      </c>
      <c r="G45">
        <v>83.5015478545321</v>
      </c>
      <c r="H45">
        <v>359.463092658865</v>
      </c>
      <c r="J45">
        <f t="shared" si="1"/>
        <v>360.06530964619003</v>
      </c>
      <c r="L45">
        <f t="shared" si="9"/>
        <v>0.013017991231468285</v>
      </c>
      <c r="M45">
        <f t="shared" si="10"/>
        <v>0.5857554193960691</v>
      </c>
      <c r="N45">
        <f t="shared" si="11"/>
        <v>29.390765123089704</v>
      </c>
      <c r="U45">
        <f t="shared" si="2"/>
        <v>2.29194444444444</v>
      </c>
      <c r="V45" s="8">
        <f t="shared" si="3"/>
        <v>2</v>
      </c>
      <c r="W45">
        <f t="shared" si="4"/>
        <v>17.516666666666396</v>
      </c>
      <c r="X45" s="8">
        <f t="shared" si="5"/>
        <v>17</v>
      </c>
      <c r="Y45" s="8">
        <f t="shared" si="6"/>
        <v>30</v>
      </c>
      <c r="Z45">
        <f t="shared" si="7"/>
        <v>2.2916666666666665</v>
      </c>
      <c r="AA45">
        <f t="shared" si="8"/>
        <v>0.0002777777777733803</v>
      </c>
    </row>
    <row r="46" spans="1:27" s="3" customFormat="1" ht="12.75">
      <c r="A46" s="3">
        <v>2.29222222222222</v>
      </c>
      <c r="B46" s="9" t="str">
        <f t="shared" si="0"/>
        <v>2:17:31</v>
      </c>
      <c r="C46" s="3">
        <v>15.004074074074</v>
      </c>
      <c r="D46" s="3">
        <v>145</v>
      </c>
      <c r="E46" s="3">
        <v>215.069475927684</v>
      </c>
      <c r="F46" s="3">
        <v>21.5021399003308</v>
      </c>
      <c r="G46" s="3">
        <v>83.5015996847343</v>
      </c>
      <c r="H46" s="3">
        <v>359.428836253616</v>
      </c>
      <c r="J46" s="3">
        <f t="shared" si="1"/>
        <v>360.06947592768404</v>
      </c>
      <c r="L46" s="3">
        <f t="shared" si="9"/>
        <v>0.012440398535346637</v>
      </c>
      <c r="M46" s="3">
        <f t="shared" si="10"/>
        <v>0.5597661836744842</v>
      </c>
      <c r="N46" s="3">
        <f t="shared" si="11"/>
        <v>28.08674734970626</v>
      </c>
      <c r="U46">
        <f t="shared" si="2"/>
        <v>2.29222222222222</v>
      </c>
      <c r="V46" s="8">
        <f t="shared" si="3"/>
        <v>2</v>
      </c>
      <c r="W46">
        <f t="shared" si="4"/>
        <v>17.533333333333196</v>
      </c>
      <c r="X46" s="8">
        <f t="shared" si="5"/>
        <v>17</v>
      </c>
      <c r="Y46" s="8">
        <f t="shared" si="6"/>
        <v>31</v>
      </c>
      <c r="Z46">
        <f t="shared" si="7"/>
        <v>2.2919444444444443</v>
      </c>
      <c r="AA46">
        <f t="shared" si="8"/>
        <v>0.00027777777777560075</v>
      </c>
    </row>
    <row r="47" spans="1:27" s="3" customFormat="1" ht="12.75">
      <c r="A47" s="3">
        <v>2.2925</v>
      </c>
      <c r="B47" s="9" t="str">
        <f t="shared" si="0"/>
        <v>2:17:32</v>
      </c>
      <c r="C47" s="3">
        <v>15.0041666666666</v>
      </c>
      <c r="D47" s="3">
        <v>145</v>
      </c>
      <c r="E47" s="3">
        <v>215.073642376575</v>
      </c>
      <c r="F47" s="3">
        <v>21.5021417457655</v>
      </c>
      <c r="G47" s="3">
        <v>83.5016491066908</v>
      </c>
      <c r="H47" s="3">
        <v>359.3945779511</v>
      </c>
      <c r="J47" s="3">
        <f t="shared" si="1"/>
        <v>360.073642376575</v>
      </c>
      <c r="L47" s="3">
        <f t="shared" si="9"/>
        <v>0.011861889536577347</v>
      </c>
      <c r="M47" s="3">
        <f t="shared" si="10"/>
        <v>0.5337571301952176</v>
      </c>
      <c r="N47" s="3">
        <f t="shared" si="11"/>
        <v>26.780658521004767</v>
      </c>
      <c r="U47">
        <f t="shared" si="2"/>
        <v>2.2925</v>
      </c>
      <c r="V47" s="8">
        <f t="shared" si="3"/>
        <v>2</v>
      </c>
      <c r="W47">
        <f t="shared" si="4"/>
        <v>17.549999999999997</v>
      </c>
      <c r="X47" s="8">
        <f t="shared" si="5"/>
        <v>17</v>
      </c>
      <c r="Y47" s="8">
        <f t="shared" si="6"/>
        <v>32</v>
      </c>
      <c r="Z47">
        <f t="shared" si="7"/>
        <v>2.292222222222222</v>
      </c>
      <c r="AA47">
        <f t="shared" si="8"/>
        <v>0.0002777777777778212</v>
      </c>
    </row>
    <row r="48" spans="1:27" s="3" customFormat="1" ht="12.75">
      <c r="A48" s="3">
        <v>2.29277777777777</v>
      </c>
      <c r="B48" s="9" t="str">
        <f t="shared" si="0"/>
        <v>2:17:33</v>
      </c>
      <c r="C48" s="3">
        <v>15.0042592592592</v>
      </c>
      <c r="D48" s="3">
        <v>145</v>
      </c>
      <c r="E48" s="3">
        <v>215.077808658067</v>
      </c>
      <c r="F48" s="3">
        <v>21.5021435911256</v>
      </c>
      <c r="G48" s="3">
        <v>83.5016961238188</v>
      </c>
      <c r="H48" s="3">
        <v>359.360320529356</v>
      </c>
      <c r="J48" s="3">
        <f t="shared" si="1"/>
        <v>360.077808658067</v>
      </c>
      <c r="L48" s="3">
        <f t="shared" si="9"/>
        <v>0.011285153940563352</v>
      </c>
      <c r="M48" s="3">
        <f t="shared" si="10"/>
        <v>0.5077849823318079</v>
      </c>
      <c r="N48" s="3">
        <f t="shared" si="11"/>
        <v>25.478565409842673</v>
      </c>
      <c r="U48">
        <f t="shared" si="2"/>
        <v>2.29277777777777</v>
      </c>
      <c r="V48" s="8">
        <f t="shared" si="3"/>
        <v>2</v>
      </c>
      <c r="W48">
        <f t="shared" si="4"/>
        <v>17.566666666666187</v>
      </c>
      <c r="X48" s="8">
        <f t="shared" si="5"/>
        <v>17</v>
      </c>
      <c r="Y48" s="8">
        <f t="shared" si="6"/>
        <v>33</v>
      </c>
      <c r="Z48">
        <f t="shared" si="7"/>
        <v>2.2925</v>
      </c>
      <c r="AA48">
        <f t="shared" si="8"/>
        <v>0.0002777777777698276</v>
      </c>
    </row>
    <row r="49" spans="1:27" s="3" customFormat="1" ht="12.75">
      <c r="A49" s="3">
        <v>2.29305555555555</v>
      </c>
      <c r="B49" s="9" t="str">
        <f t="shared" si="0"/>
        <v>2:17:34</v>
      </c>
      <c r="C49" s="3">
        <v>15.0043518518518</v>
      </c>
      <c r="D49" s="3">
        <v>145</v>
      </c>
      <c r="E49" s="3">
        <v>215.081974939328</v>
      </c>
      <c r="F49" s="3">
        <v>21.5021454364844</v>
      </c>
      <c r="G49" s="3">
        <v>83.501740734387</v>
      </c>
      <c r="H49" s="3">
        <v>359.326062639969</v>
      </c>
      <c r="J49" s="3">
        <f t="shared" si="1"/>
        <v>360.081974939328</v>
      </c>
      <c r="L49" s="3">
        <f t="shared" si="9"/>
        <v>0.010707526784966094</v>
      </c>
      <c r="M49" s="3">
        <f t="shared" si="10"/>
        <v>0.48179413648059344</v>
      </c>
      <c r="N49" s="3">
        <f t="shared" si="11"/>
        <v>24.17446847288578</v>
      </c>
      <c r="U49">
        <f t="shared" si="2"/>
        <v>2.29305555555555</v>
      </c>
      <c r="V49" s="8">
        <f t="shared" si="3"/>
        <v>2</v>
      </c>
      <c r="W49">
        <f t="shared" si="4"/>
        <v>17.58333333333299</v>
      </c>
      <c r="X49" s="8">
        <f t="shared" si="5"/>
        <v>17</v>
      </c>
      <c r="Y49" s="8">
        <f t="shared" si="6"/>
        <v>34</v>
      </c>
      <c r="Z49">
        <f t="shared" si="7"/>
        <v>2.292777777777778</v>
      </c>
      <c r="AA49">
        <f t="shared" si="8"/>
        <v>0.00027777777777204804</v>
      </c>
    </row>
    <row r="50" spans="1:27" s="3" customFormat="1" ht="12.75">
      <c r="A50" s="3">
        <v>2.29333333333333</v>
      </c>
      <c r="B50" s="9" t="str">
        <f t="shared" si="0"/>
        <v>2:17:35</v>
      </c>
      <c r="C50" s="3">
        <v>15.0044444444444</v>
      </c>
      <c r="D50" s="3">
        <v>145</v>
      </c>
      <c r="E50" s="3">
        <v>215.086141220821</v>
      </c>
      <c r="F50" s="3">
        <v>21.5021472818424</v>
      </c>
      <c r="G50" s="3">
        <v>83.501782938344</v>
      </c>
      <c r="H50" s="3">
        <v>359.291804304942</v>
      </c>
      <c r="J50" s="3">
        <f t="shared" si="1"/>
        <v>360.086141220821</v>
      </c>
      <c r="L50" s="3">
        <f t="shared" si="9"/>
        <v>0.010129886102299803</v>
      </c>
      <c r="M50" s="3">
        <f t="shared" si="10"/>
        <v>0.4558027354934904</v>
      </c>
      <c r="N50" s="3">
        <f t="shared" si="11"/>
        <v>22.87033572888023</v>
      </c>
      <c r="U50">
        <f t="shared" si="2"/>
        <v>2.29333333333333</v>
      </c>
      <c r="V50" s="8">
        <f t="shared" si="3"/>
        <v>2</v>
      </c>
      <c r="W50">
        <f t="shared" si="4"/>
        <v>17.599999999999795</v>
      </c>
      <c r="X50" s="8">
        <f t="shared" si="5"/>
        <v>17</v>
      </c>
      <c r="Y50" s="8">
        <f t="shared" si="6"/>
        <v>35</v>
      </c>
      <c r="Z50">
        <f t="shared" si="7"/>
        <v>2.2930555555555556</v>
      </c>
      <c r="AA50">
        <f t="shared" si="8"/>
        <v>0.0002777777777742685</v>
      </c>
    </row>
    <row r="51" spans="1:27" s="3" customFormat="1" ht="12.75">
      <c r="A51" s="3">
        <v>2.29361111111111</v>
      </c>
      <c r="B51" s="9" t="str">
        <f t="shared" si="0"/>
        <v>2:17:36</v>
      </c>
      <c r="C51" s="3">
        <v>15.004537037037</v>
      </c>
      <c r="D51" s="3">
        <v>145</v>
      </c>
      <c r="E51" s="3">
        <v>215.090307502313</v>
      </c>
      <c r="F51" s="3">
        <v>21.5021491271998</v>
      </c>
      <c r="G51" s="3">
        <v>83.5018227356489</v>
      </c>
      <c r="H51" s="3">
        <v>359.257545552098</v>
      </c>
      <c r="J51" s="3">
        <f t="shared" si="1"/>
        <v>360.090307502313</v>
      </c>
      <c r="L51" s="3">
        <f t="shared" si="9"/>
        <v>0.00955223620482462</v>
      </c>
      <c r="M51" s="3">
        <f t="shared" si="10"/>
        <v>0.42981089296988273</v>
      </c>
      <c r="N51" s="3">
        <f t="shared" si="11"/>
        <v>21.566177328003505</v>
      </c>
      <c r="U51">
        <f t="shared" si="2"/>
        <v>2.29361111111111</v>
      </c>
      <c r="V51" s="8">
        <f t="shared" si="3"/>
        <v>2</v>
      </c>
      <c r="W51">
        <f t="shared" si="4"/>
        <v>17.616666666666596</v>
      </c>
      <c r="X51" s="8">
        <f t="shared" si="5"/>
        <v>17</v>
      </c>
      <c r="Y51" s="8">
        <f t="shared" si="6"/>
        <v>36</v>
      </c>
      <c r="Z51">
        <f t="shared" si="7"/>
        <v>2.293333333333333</v>
      </c>
      <c r="AA51">
        <f t="shared" si="8"/>
        <v>0.000277777777776933</v>
      </c>
    </row>
    <row r="52" spans="1:27" s="3" customFormat="1" ht="12.75">
      <c r="A52" s="3">
        <v>2.29388888888888</v>
      </c>
      <c r="B52" s="9" t="str">
        <f t="shared" si="0"/>
        <v>2:17:37</v>
      </c>
      <c r="C52" s="3">
        <v>15.0046296296296</v>
      </c>
      <c r="D52" s="3">
        <v>145</v>
      </c>
      <c r="E52" s="3">
        <v>215.094473783573</v>
      </c>
      <c r="F52" s="3">
        <v>21.5021509725563</v>
      </c>
      <c r="G52" s="3">
        <v>83.5018601262646</v>
      </c>
      <c r="H52" s="3">
        <v>359.223286409129</v>
      </c>
      <c r="J52" s="3">
        <f t="shared" si="1"/>
        <v>360.094473783573</v>
      </c>
      <c r="L52" s="3">
        <f t="shared" si="9"/>
        <v>0.008974577895501419</v>
      </c>
      <c r="M52" s="3">
        <f t="shared" si="10"/>
        <v>0.4038186495550036</v>
      </c>
      <c r="N52" s="3">
        <f t="shared" si="11"/>
        <v>20.262001240541217</v>
      </c>
      <c r="U52">
        <f t="shared" si="2"/>
        <v>2.29388888888888</v>
      </c>
      <c r="V52" s="8">
        <f t="shared" si="3"/>
        <v>2</v>
      </c>
      <c r="W52">
        <f t="shared" si="4"/>
        <v>17.633333333332814</v>
      </c>
      <c r="X52" s="8">
        <f t="shared" si="5"/>
        <v>17</v>
      </c>
      <c r="Y52" s="8">
        <f t="shared" si="6"/>
        <v>37</v>
      </c>
      <c r="Z52">
        <f t="shared" si="7"/>
        <v>2.293611111111111</v>
      </c>
      <c r="AA52">
        <f t="shared" si="8"/>
        <v>0.0002777777777693835</v>
      </c>
    </row>
    <row r="53" spans="1:27" s="3" customFormat="1" ht="12.75">
      <c r="A53" s="3">
        <v>2.29416666666666</v>
      </c>
      <c r="B53" s="9" t="str">
        <f t="shared" si="0"/>
        <v>2:17:38</v>
      </c>
      <c r="C53" s="3">
        <v>15.0047222222222</v>
      </c>
      <c r="D53" s="3">
        <v>145</v>
      </c>
      <c r="E53" s="3">
        <v>215.098640065065</v>
      </c>
      <c r="F53" s="3">
        <v>21.5021528179119</v>
      </c>
      <c r="G53" s="3">
        <v>83.5018951101471</v>
      </c>
      <c r="H53" s="3">
        <v>359.189026898011</v>
      </c>
      <c r="J53" s="3">
        <f t="shared" si="1"/>
        <v>360.098640065065</v>
      </c>
      <c r="L53" s="3">
        <f t="shared" si="9"/>
        <v>0.008396908026317054</v>
      </c>
      <c r="M53" s="3">
        <f t="shared" si="10"/>
        <v>0.37782593096736905</v>
      </c>
      <c r="N53" s="3">
        <f t="shared" si="11"/>
        <v>18.95780007718742</v>
      </c>
      <c r="U53">
        <f t="shared" si="2"/>
        <v>2.29416666666666</v>
      </c>
      <c r="V53" s="8">
        <f t="shared" si="3"/>
        <v>2</v>
      </c>
      <c r="W53">
        <f t="shared" si="4"/>
        <v>17.649999999999586</v>
      </c>
      <c r="X53" s="8">
        <f t="shared" si="5"/>
        <v>17</v>
      </c>
      <c r="Y53" s="8">
        <f t="shared" si="6"/>
        <v>38</v>
      </c>
      <c r="Z53">
        <f t="shared" si="7"/>
        <v>2.2938888888888886</v>
      </c>
      <c r="AA53">
        <f t="shared" si="8"/>
        <v>0.00027777777777115986</v>
      </c>
    </row>
    <row r="54" spans="1:27" ht="12.75">
      <c r="A54">
        <v>2.29444444444444</v>
      </c>
      <c r="B54" s="9" t="str">
        <f t="shared" si="0"/>
        <v>2:17:39</v>
      </c>
      <c r="C54">
        <v>15.0048148148148</v>
      </c>
      <c r="D54">
        <v>145</v>
      </c>
      <c r="E54">
        <v>215.102806513953</v>
      </c>
      <c r="F54">
        <v>21.502154663341</v>
      </c>
      <c r="G54">
        <v>83.5019276848046</v>
      </c>
      <c r="H54">
        <v>359.154765670466</v>
      </c>
      <c r="J54">
        <f t="shared" si="1"/>
        <v>360.102806513953</v>
      </c>
      <c r="L54">
        <f t="shared" si="9"/>
        <v>0.007818326438558338</v>
      </c>
      <c r="M54">
        <f t="shared" si="10"/>
        <v>0.351806300929177</v>
      </c>
      <c r="N54">
        <f t="shared" si="11"/>
        <v>17.651535619715915</v>
      </c>
      <c r="U54">
        <f t="shared" si="2"/>
        <v>2.29444444444444</v>
      </c>
      <c r="V54" s="8">
        <f t="shared" si="3"/>
        <v>2</v>
      </c>
      <c r="W54">
        <f t="shared" si="4"/>
        <v>17.66666666666639</v>
      </c>
      <c r="X54" s="8">
        <f t="shared" si="5"/>
        <v>17</v>
      </c>
      <c r="Y54" s="8">
        <f t="shared" si="6"/>
        <v>39</v>
      </c>
      <c r="Z54">
        <f t="shared" si="7"/>
        <v>2.2941666666666665</v>
      </c>
      <c r="AA54">
        <f t="shared" si="8"/>
        <v>0.0002777777777733803</v>
      </c>
    </row>
    <row r="55" spans="1:27" ht="12.75">
      <c r="A55">
        <v>2.29472222222222</v>
      </c>
      <c r="B55" s="9" t="str">
        <f t="shared" si="0"/>
        <v>2:17:40</v>
      </c>
      <c r="C55">
        <v>15.0049074074074</v>
      </c>
      <c r="D55">
        <v>145</v>
      </c>
      <c r="E55">
        <v>215.106972795445</v>
      </c>
      <c r="F55">
        <v>21.5021565086949</v>
      </c>
      <c r="G55">
        <v>83.5019578550269</v>
      </c>
      <c r="H55">
        <v>359.120505504429</v>
      </c>
      <c r="J55">
        <f t="shared" si="1"/>
        <v>360.106972795445</v>
      </c>
      <c r="L55">
        <f t="shared" si="9"/>
        <v>0.007241522772877705</v>
      </c>
      <c r="M55">
        <f t="shared" si="10"/>
        <v>0.3258384008448474</v>
      </c>
      <c r="N55">
        <f t="shared" si="11"/>
        <v>16.349287962676808</v>
      </c>
      <c r="U55">
        <f t="shared" si="2"/>
        <v>2.29472222222222</v>
      </c>
      <c r="V55" s="8">
        <f t="shared" si="3"/>
        <v>2</v>
      </c>
      <c r="W55">
        <f t="shared" si="4"/>
        <v>17.683333333333195</v>
      </c>
      <c r="X55" s="8">
        <f t="shared" si="5"/>
        <v>17</v>
      </c>
      <c r="Y55" s="8">
        <f t="shared" si="6"/>
        <v>40</v>
      </c>
      <c r="Z55">
        <f t="shared" si="7"/>
        <v>2.2944444444444443</v>
      </c>
      <c r="AA55">
        <f t="shared" si="8"/>
        <v>0.00027777777777560075</v>
      </c>
    </row>
    <row r="56" spans="1:27" ht="12.75">
      <c r="A56">
        <v>2.295</v>
      </c>
      <c r="B56" s="9" t="str">
        <f t="shared" si="0"/>
        <v>2:17:41</v>
      </c>
      <c r="C56">
        <v>15.005</v>
      </c>
      <c r="D56">
        <v>145</v>
      </c>
      <c r="E56">
        <v>215.111139076703</v>
      </c>
      <c r="F56">
        <v>21.5021583540481</v>
      </c>
      <c r="G56">
        <v>83.5019856184249</v>
      </c>
      <c r="H56">
        <v>359.086245051545</v>
      </c>
      <c r="J56">
        <f t="shared" si="1"/>
        <v>360.111139076703</v>
      </c>
      <c r="L56">
        <f>(G56-G55)/(J56-J55)</f>
        <v>0.006663831910422466</v>
      </c>
      <c r="M56">
        <f>(G56-G55)/(C56-C55)</f>
        <v>0.2998446983161815</v>
      </c>
      <c r="N56">
        <f>(G56-G55)/(F56-F55)</f>
        <v>15.0450320266278</v>
      </c>
      <c r="U56">
        <f t="shared" si="2"/>
        <v>2.295</v>
      </c>
      <c r="V56" s="8">
        <f t="shared" si="3"/>
        <v>2</v>
      </c>
      <c r="W56">
        <f t="shared" si="4"/>
        <v>17.699999999999996</v>
      </c>
      <c r="X56" s="8">
        <f t="shared" si="5"/>
        <v>17</v>
      </c>
      <c r="Y56" s="8">
        <f t="shared" si="6"/>
        <v>41</v>
      </c>
      <c r="Z56">
        <f t="shared" si="7"/>
        <v>2.294722222222222</v>
      </c>
      <c r="AA56">
        <f t="shared" si="8"/>
        <v>0.0002777777777778212</v>
      </c>
    </row>
    <row r="57" spans="1:27" ht="12.75">
      <c r="A57">
        <v>2.29527777777777</v>
      </c>
      <c r="B57" s="9" t="str">
        <f t="shared" si="0"/>
        <v>2:17:42</v>
      </c>
      <c r="C57">
        <v>15.0050925925925</v>
      </c>
      <c r="D57">
        <v>145</v>
      </c>
      <c r="E57">
        <v>215.115305358194</v>
      </c>
      <c r="F57">
        <v>21.5021601994004</v>
      </c>
      <c r="G57">
        <v>83.5020109749646</v>
      </c>
      <c r="H57">
        <v>359.051984333922</v>
      </c>
      <c r="J57">
        <f t="shared" si="1"/>
        <v>360.115305358194</v>
      </c>
      <c r="L57">
        <f t="shared" si="9"/>
        <v>0.006086132145322407</v>
      </c>
      <c r="M57">
        <f t="shared" si="10"/>
        <v>0.2738506291291702</v>
      </c>
      <c r="N57">
        <f t="shared" si="11"/>
        <v>13.740758169850887</v>
      </c>
      <c r="U57">
        <f t="shared" si="2"/>
        <v>2.29527777777777</v>
      </c>
      <c r="V57" s="8">
        <f t="shared" si="3"/>
        <v>2</v>
      </c>
      <c r="W57">
        <f t="shared" si="4"/>
        <v>17.716666666666214</v>
      </c>
      <c r="X57" s="8">
        <f t="shared" si="5"/>
        <v>17</v>
      </c>
      <c r="Y57" s="8">
        <f t="shared" si="6"/>
        <v>42</v>
      </c>
      <c r="Z57">
        <f t="shared" si="7"/>
        <v>2.295</v>
      </c>
      <c r="AA57">
        <f t="shared" si="8"/>
        <v>0.0002777777777702717</v>
      </c>
    </row>
    <row r="58" spans="1:27" ht="12.75">
      <c r="A58">
        <v>2.29555555555555</v>
      </c>
      <c r="B58" s="9" t="str">
        <f t="shared" si="0"/>
        <v>2:17:43</v>
      </c>
      <c r="C58">
        <v>15.0051851851851</v>
      </c>
      <c r="D58">
        <v>145</v>
      </c>
      <c r="E58">
        <v>215.119471639451</v>
      </c>
      <c r="F58">
        <v>21.5021620447519</v>
      </c>
      <c r="G58">
        <v>83.5020339246284</v>
      </c>
      <c r="H58">
        <v>359.017723381122</v>
      </c>
      <c r="J58">
        <f t="shared" si="1"/>
        <v>360.11947163945104</v>
      </c>
      <c r="L58">
        <f t="shared" si="9"/>
        <v>0.005508428832697816</v>
      </c>
      <c r="M58">
        <f t="shared" si="10"/>
        <v>0.24785636903622243</v>
      </c>
      <c r="N58">
        <f t="shared" si="11"/>
        <v>12.436472846929906</v>
      </c>
      <c r="U58">
        <f t="shared" si="2"/>
        <v>2.29555555555555</v>
      </c>
      <c r="V58" s="8">
        <f t="shared" si="3"/>
        <v>2</v>
      </c>
      <c r="W58">
        <f t="shared" si="4"/>
        <v>17.733333333332986</v>
      </c>
      <c r="X58" s="8">
        <f t="shared" si="5"/>
        <v>17</v>
      </c>
      <c r="Y58" s="8">
        <f t="shared" si="6"/>
        <v>43</v>
      </c>
      <c r="Z58">
        <f t="shared" si="7"/>
        <v>2.2952777777777778</v>
      </c>
      <c r="AA58">
        <f t="shared" si="8"/>
        <v>0.00027777777777204804</v>
      </c>
    </row>
    <row r="59" spans="1:27" ht="12.75">
      <c r="A59">
        <v>2.29583333333333</v>
      </c>
      <c r="B59" s="9" t="str">
        <f t="shared" si="0"/>
        <v>2:17:44</v>
      </c>
      <c r="C59">
        <v>15.0052777777777</v>
      </c>
      <c r="D59">
        <v>145</v>
      </c>
      <c r="E59">
        <v>215.123637920942</v>
      </c>
      <c r="F59">
        <v>21.5021638901025</v>
      </c>
      <c r="G59">
        <v>83.5020544673874</v>
      </c>
      <c r="H59">
        <v>358.983462215191</v>
      </c>
      <c r="J59">
        <f t="shared" si="1"/>
        <v>360.123637920942</v>
      </c>
      <c r="L59">
        <f t="shared" si="9"/>
        <v>0.004930717963650295</v>
      </c>
      <c r="M59">
        <f t="shared" si="10"/>
        <v>0.22186179706479583</v>
      </c>
      <c r="N59">
        <f t="shared" si="11"/>
        <v>11.132171282624691</v>
      </c>
      <c r="U59">
        <f t="shared" si="2"/>
        <v>2.29583333333333</v>
      </c>
      <c r="V59" s="8">
        <f t="shared" si="3"/>
        <v>2</v>
      </c>
      <c r="W59">
        <f t="shared" si="4"/>
        <v>17.74999999999979</v>
      </c>
      <c r="X59" s="8">
        <f t="shared" si="5"/>
        <v>17</v>
      </c>
      <c r="Y59" s="8">
        <f t="shared" si="6"/>
        <v>44</v>
      </c>
      <c r="Z59">
        <f t="shared" si="7"/>
        <v>2.2955555555555556</v>
      </c>
      <c r="AA59">
        <f t="shared" si="8"/>
        <v>0.0002777777777742685</v>
      </c>
    </row>
    <row r="60" spans="1:27" ht="12.75">
      <c r="A60">
        <v>2.29611111111111</v>
      </c>
      <c r="B60" s="9" t="str">
        <f t="shared" si="0"/>
        <v>2:17:45</v>
      </c>
      <c r="C60">
        <v>15.0053703703703</v>
      </c>
      <c r="D60">
        <v>145</v>
      </c>
      <c r="E60">
        <v>215.127804202199</v>
      </c>
      <c r="F60">
        <v>21.5021657354522</v>
      </c>
      <c r="G60">
        <v>83.5020726032301</v>
      </c>
      <c r="H60">
        <v>358.949200865829</v>
      </c>
      <c r="J60">
        <f t="shared" si="1"/>
        <v>360.127804202199</v>
      </c>
      <c r="L60">
        <f t="shared" si="9"/>
        <v>0.004353004895647851</v>
      </c>
      <c r="M60">
        <f t="shared" si="10"/>
        <v>0.19586710123348627</v>
      </c>
      <c r="N60">
        <f t="shared" si="11"/>
        <v>9.827862294873828</v>
      </c>
      <c r="U60">
        <f t="shared" si="2"/>
        <v>2.29611111111111</v>
      </c>
      <c r="V60" s="8">
        <f t="shared" si="3"/>
        <v>2</v>
      </c>
      <c r="W60">
        <f t="shared" si="4"/>
        <v>17.766666666666595</v>
      </c>
      <c r="X60" s="8">
        <f t="shared" si="5"/>
        <v>17</v>
      </c>
      <c r="Y60" s="8">
        <f t="shared" si="6"/>
        <v>45</v>
      </c>
      <c r="Z60">
        <f t="shared" si="7"/>
        <v>2.2958333333333334</v>
      </c>
      <c r="AA60">
        <f t="shared" si="8"/>
        <v>0.00027777777777648893</v>
      </c>
    </row>
    <row r="61" spans="1:27" ht="12.75">
      <c r="A61">
        <v>2.29638888888888</v>
      </c>
      <c r="B61" s="9" t="str">
        <f t="shared" si="0"/>
        <v>2:17:46</v>
      </c>
      <c r="C61">
        <v>15.0054629629629</v>
      </c>
      <c r="D61">
        <v>145</v>
      </c>
      <c r="E61">
        <v>215.13197065132</v>
      </c>
      <c r="F61">
        <v>21.5021675808754</v>
      </c>
      <c r="G61">
        <v>83.5020883289913</v>
      </c>
      <c r="H61">
        <v>358.914937977073</v>
      </c>
      <c r="J61">
        <f t="shared" si="1"/>
        <v>360.13197065132</v>
      </c>
      <c r="L61">
        <f t="shared" si="9"/>
        <v>0.0037743797524049058</v>
      </c>
      <c r="M61">
        <f t="shared" si="10"/>
        <v>0.16983822096561907</v>
      </c>
      <c r="N61">
        <f t="shared" si="11"/>
        <v>8.521493161411517</v>
      </c>
      <c r="U61">
        <f t="shared" si="2"/>
        <v>2.29638888888888</v>
      </c>
      <c r="V61" s="8">
        <f t="shared" si="3"/>
        <v>2</v>
      </c>
      <c r="W61">
        <f t="shared" si="4"/>
        <v>17.78333333333281</v>
      </c>
      <c r="X61" s="8">
        <f t="shared" si="5"/>
        <v>17</v>
      </c>
      <c r="Y61" s="8">
        <f t="shared" si="6"/>
        <v>46</v>
      </c>
      <c r="Z61">
        <f t="shared" si="7"/>
        <v>2.296111111111111</v>
      </c>
      <c r="AA61">
        <f t="shared" si="8"/>
        <v>0.0002777777777689394</v>
      </c>
    </row>
    <row r="62" spans="1:27" ht="12.75">
      <c r="A62">
        <v>2.29666666666666</v>
      </c>
      <c r="B62" s="9" t="str">
        <f t="shared" si="0"/>
        <v>2:17:47</v>
      </c>
      <c r="C62">
        <v>15.0055555555555</v>
      </c>
      <c r="D62">
        <v>145</v>
      </c>
      <c r="E62">
        <v>215.136136932577</v>
      </c>
      <c r="F62">
        <v>21.5021694262235</v>
      </c>
      <c r="G62">
        <v>83.5021016508501</v>
      </c>
      <c r="H62">
        <v>358.880676334522</v>
      </c>
      <c r="J62">
        <f t="shared" si="1"/>
        <v>360.13613693257696</v>
      </c>
      <c r="L62">
        <f t="shared" si="9"/>
        <v>0.003197541876312863</v>
      </c>
      <c r="M62">
        <f t="shared" si="10"/>
        <v>0.14387607489615362</v>
      </c>
      <c r="N62">
        <f t="shared" si="11"/>
        <v>7.2191576211183355</v>
      </c>
      <c r="U62">
        <f t="shared" si="2"/>
        <v>2.29666666666666</v>
      </c>
      <c r="V62" s="8">
        <f t="shared" si="3"/>
        <v>2</v>
      </c>
      <c r="W62">
        <f t="shared" si="4"/>
        <v>17.799999999999613</v>
      </c>
      <c r="X62" s="8">
        <f t="shared" si="5"/>
        <v>17</v>
      </c>
      <c r="Y62" s="8">
        <f t="shared" si="6"/>
        <v>47</v>
      </c>
      <c r="Z62">
        <f t="shared" si="7"/>
        <v>2.2963888888888886</v>
      </c>
      <c r="AA62">
        <f t="shared" si="8"/>
        <v>0.00027777777777160395</v>
      </c>
    </row>
    <row r="63" spans="1:27" ht="12.75">
      <c r="A63">
        <v>2.29694444444444</v>
      </c>
      <c r="B63" s="9" t="str">
        <f t="shared" si="0"/>
        <v>2:17:48</v>
      </c>
      <c r="C63">
        <v>15.0056481481481</v>
      </c>
      <c r="D63">
        <v>145</v>
      </c>
      <c r="E63">
        <v>215.140303214065</v>
      </c>
      <c r="F63">
        <v>21.502171271571</v>
      </c>
      <c r="G63">
        <v>83.5021125657424</v>
      </c>
      <c r="H63">
        <v>358.846414582148</v>
      </c>
      <c r="J63">
        <f t="shared" si="1"/>
        <v>360.140303214065</v>
      </c>
      <c r="L63">
        <f t="shared" si="9"/>
        <v>0.0026198163353917878</v>
      </c>
      <c r="M63">
        <f t="shared" si="10"/>
        <v>0.11788083683128336</v>
      </c>
      <c r="N63">
        <f t="shared" si="11"/>
        <v>5.914816743999684</v>
      </c>
      <c r="U63">
        <f t="shared" si="2"/>
        <v>2.29694444444444</v>
      </c>
      <c r="V63" s="8">
        <f t="shared" si="3"/>
        <v>2</v>
      </c>
      <c r="W63">
        <f t="shared" si="4"/>
        <v>17.816666666666386</v>
      </c>
      <c r="X63" s="8">
        <f t="shared" si="5"/>
        <v>17</v>
      </c>
      <c r="Y63" s="8">
        <f t="shared" si="6"/>
        <v>48</v>
      </c>
      <c r="Z63">
        <f t="shared" si="7"/>
        <v>2.2966666666666664</v>
      </c>
      <c r="AA63">
        <f t="shared" si="8"/>
        <v>0.0002777777777733803</v>
      </c>
    </row>
    <row r="64" spans="1:27" ht="12.75">
      <c r="A64">
        <v>2.29722222222222</v>
      </c>
      <c r="B64" s="9" t="str">
        <f t="shared" si="0"/>
        <v>2:17:49</v>
      </c>
      <c r="C64">
        <v>15.0057407407407</v>
      </c>
      <c r="D64">
        <v>145</v>
      </c>
      <c r="E64">
        <v>215.144469495322</v>
      </c>
      <c r="F64">
        <v>21.5021731169173</v>
      </c>
      <c r="G64">
        <v>83.5021210736695</v>
      </c>
      <c r="H64">
        <v>358.812152749678</v>
      </c>
      <c r="J64">
        <f t="shared" si="1"/>
        <v>360.144469495322</v>
      </c>
      <c r="L64">
        <f t="shared" si="9"/>
        <v>0.002042091395434881</v>
      </c>
      <c r="M64">
        <f t="shared" si="10"/>
        <v>0.09188561273736413</v>
      </c>
      <c r="N64">
        <f t="shared" si="11"/>
        <v>4.6104772328738575</v>
      </c>
      <c r="U64">
        <f t="shared" si="2"/>
        <v>2.29722222222222</v>
      </c>
      <c r="V64" s="8">
        <f t="shared" si="3"/>
        <v>2</v>
      </c>
      <c r="W64">
        <f t="shared" si="4"/>
        <v>17.83333333333319</v>
      </c>
      <c r="X64" s="8">
        <f t="shared" si="5"/>
        <v>17</v>
      </c>
      <c r="Y64" s="8">
        <f t="shared" si="6"/>
        <v>49</v>
      </c>
      <c r="Z64">
        <f t="shared" si="7"/>
        <v>2.2969444444444442</v>
      </c>
      <c r="AA64">
        <f t="shared" si="8"/>
        <v>0.00027777777777560075</v>
      </c>
    </row>
    <row r="65" spans="1:27" ht="12.75">
      <c r="A65">
        <v>2.2975</v>
      </c>
      <c r="B65" s="9" t="str">
        <f t="shared" si="0"/>
        <v>2:17:50</v>
      </c>
      <c r="C65">
        <v>15.0058333333333</v>
      </c>
      <c r="D65">
        <v>145</v>
      </c>
      <c r="E65">
        <v>215.14863577681</v>
      </c>
      <c r="F65">
        <v>21.5021749622632</v>
      </c>
      <c r="G65">
        <v>83.5021271746156</v>
      </c>
      <c r="H65">
        <v>358.777890859103</v>
      </c>
      <c r="J65">
        <f t="shared" si="1"/>
        <v>360.14863577681</v>
      </c>
      <c r="L65">
        <f t="shared" si="9"/>
        <v>0.0014643624326840438</v>
      </c>
      <c r="M65">
        <f t="shared" si="10"/>
        <v>0.06589021782102539</v>
      </c>
      <c r="N65">
        <f t="shared" si="11"/>
        <v>3.306126020947563</v>
      </c>
      <c r="U65">
        <f t="shared" si="2"/>
        <v>2.2975</v>
      </c>
      <c r="V65" s="8">
        <f t="shared" si="3"/>
        <v>2</v>
      </c>
      <c r="W65">
        <f t="shared" si="4"/>
        <v>17.849999999999994</v>
      </c>
      <c r="X65" s="8">
        <f t="shared" si="5"/>
        <v>17</v>
      </c>
      <c r="Y65" s="8">
        <f t="shared" si="6"/>
        <v>50</v>
      </c>
      <c r="Z65">
        <f t="shared" si="7"/>
        <v>2.297222222222222</v>
      </c>
      <c r="AA65">
        <f t="shared" si="8"/>
        <v>0.0002777777777778212</v>
      </c>
    </row>
    <row r="66" spans="1:27" ht="12.75">
      <c r="A66">
        <v>2.29777777777777</v>
      </c>
      <c r="B66" s="9" t="str">
        <f t="shared" si="0"/>
        <v>2:17:51</v>
      </c>
      <c r="C66">
        <v>15.0059259259259</v>
      </c>
      <c r="D66">
        <v>145</v>
      </c>
      <c r="E66">
        <v>215.152802058065</v>
      </c>
      <c r="F66">
        <v>21.502176807608</v>
      </c>
      <c r="G66">
        <v>83.5021308685878</v>
      </c>
      <c r="H66">
        <v>358.743628940124</v>
      </c>
      <c r="J66">
        <f t="shared" si="1"/>
        <v>360.152802058065</v>
      </c>
      <c r="L66">
        <f t="shared" si="9"/>
        <v>0.000886635341591697</v>
      </c>
      <c r="M66">
        <f t="shared" si="10"/>
        <v>0.039894899796013975</v>
      </c>
      <c r="N66">
        <f t="shared" si="11"/>
        <v>2.0017788588707326</v>
      </c>
      <c r="U66">
        <f t="shared" si="2"/>
        <v>2.29777777777777</v>
      </c>
      <c r="V66" s="8">
        <f t="shared" si="3"/>
        <v>2</v>
      </c>
      <c r="W66">
        <f t="shared" si="4"/>
        <v>17.86666666666621</v>
      </c>
      <c r="X66" s="8">
        <f t="shared" si="5"/>
        <v>17</v>
      </c>
      <c r="Y66" s="8">
        <f t="shared" si="6"/>
        <v>51</v>
      </c>
      <c r="Z66">
        <f t="shared" si="7"/>
        <v>2.2975</v>
      </c>
      <c r="AA66">
        <f t="shared" si="8"/>
        <v>0.0002777777777702717</v>
      </c>
    </row>
    <row r="67" spans="1:27" ht="12.75">
      <c r="A67" s="1">
        <v>2.29805555555555</v>
      </c>
      <c r="B67" s="10" t="str">
        <f aca="true" t="shared" si="12" ref="B67:B101">CONCATENATE(V67,":",X67,":",Y67)</f>
        <v>2:17:52</v>
      </c>
      <c r="C67">
        <v>15.0060185185185</v>
      </c>
      <c r="D67">
        <v>145</v>
      </c>
      <c r="E67">
        <v>215.156968339555</v>
      </c>
      <c r="F67">
        <v>21.5021786529518</v>
      </c>
      <c r="G67" s="7">
        <v>83.5021321555759</v>
      </c>
      <c r="H67">
        <v>358.709367014706</v>
      </c>
      <c r="J67">
        <f aca="true" t="shared" si="13" ref="J67:J101">D67+E67</f>
        <v>360.15696833955496</v>
      </c>
      <c r="L67">
        <f t="shared" si="9"/>
        <v>0.0003089056987290735</v>
      </c>
      <c r="M67">
        <f t="shared" si="10"/>
        <v>0.013899471422404266</v>
      </c>
      <c r="N67">
        <f t="shared" si="11"/>
        <v>0.697424562621714</v>
      </c>
      <c r="U67">
        <f aca="true" t="shared" si="14" ref="U67:U101">A67</f>
        <v>2.29805555555555</v>
      </c>
      <c r="V67" s="8">
        <f aca="true" t="shared" si="15" ref="V67:V101">INT(U67)</f>
        <v>2</v>
      </c>
      <c r="W67">
        <f aca="true" t="shared" si="16" ref="W67:W101">60*(U67-V67)</f>
        <v>17.883333333333013</v>
      </c>
      <c r="X67" s="8">
        <f aca="true" t="shared" si="17" ref="X67:X101">INT(W67)</f>
        <v>17</v>
      </c>
      <c r="Y67" s="8">
        <f aca="true" t="shared" si="18" ref="Y67:Y101">INT(60*(W67-X67))</f>
        <v>52</v>
      </c>
      <c r="Z67">
        <f aca="true" t="shared" si="19" ref="Z67:Z101">V67+X67/60+Y67/3600</f>
        <v>2.2977777777777777</v>
      </c>
      <c r="AA67">
        <f aca="true" t="shared" si="20" ref="AA67:AA101">U67-Z67</f>
        <v>0.00027777777777249213</v>
      </c>
    </row>
    <row r="68" spans="1:27" ht="12.75">
      <c r="A68">
        <v>2.29833333333333</v>
      </c>
      <c r="B68" s="9" t="str">
        <f t="shared" si="12"/>
        <v>2:17:53</v>
      </c>
      <c r="C68">
        <v>15.0061111111111</v>
      </c>
      <c r="D68">
        <v>145</v>
      </c>
      <c r="E68">
        <v>215.161134620809</v>
      </c>
      <c r="F68">
        <v>21.5021804982951</v>
      </c>
      <c r="G68">
        <v>83.5021310355916</v>
      </c>
      <c r="H68">
        <v>358.675105112609</v>
      </c>
      <c r="J68">
        <f t="shared" si="13"/>
        <v>360.161134620809</v>
      </c>
      <c r="L68">
        <f aca="true" t="shared" si="21" ref="L68:L101">(G68-G67)/(J68-J67)</f>
        <v>-0.00026882109533996876</v>
      </c>
      <c r="M68">
        <f aca="true" t="shared" si="22" ref="M68:M101">(G68-G67)/(C68-C67)</f>
        <v>-0.012095830333255307</v>
      </c>
      <c r="N68">
        <f aca="true" t="shared" si="23" ref="N68:N101">(G68-G67)/(F68-F67)</f>
        <v>-0.6069246253752002</v>
      </c>
      <c r="U68">
        <f t="shared" si="14"/>
        <v>2.29833333333333</v>
      </c>
      <c r="V68" s="8">
        <f t="shared" si="15"/>
        <v>2</v>
      </c>
      <c r="W68">
        <f t="shared" si="16"/>
        <v>17.899999999999785</v>
      </c>
      <c r="X68" s="8">
        <f t="shared" si="17"/>
        <v>17</v>
      </c>
      <c r="Y68" s="8">
        <f t="shared" si="18"/>
        <v>53</v>
      </c>
      <c r="Z68">
        <f t="shared" si="19"/>
        <v>2.2980555555555555</v>
      </c>
      <c r="AA68">
        <f t="shared" si="20"/>
        <v>0.0002777777777742685</v>
      </c>
    </row>
    <row r="69" spans="1:27" ht="12.75">
      <c r="A69">
        <v>2.29861111111111</v>
      </c>
      <c r="B69" s="9" t="str">
        <f t="shared" si="12"/>
        <v>2:17:54</v>
      </c>
      <c r="C69">
        <v>15.0062037037037</v>
      </c>
      <c r="D69">
        <v>145</v>
      </c>
      <c r="E69">
        <v>215.165301069928</v>
      </c>
      <c r="F69">
        <v>21.5021823437115</v>
      </c>
      <c r="G69">
        <v>83.5021275047155</v>
      </c>
      <c r="H69">
        <v>358.640841877981</v>
      </c>
      <c r="J69">
        <f t="shared" si="13"/>
        <v>360.165301069928</v>
      </c>
      <c r="L69">
        <f t="shared" si="21"/>
        <v>-0.0008474545108074226</v>
      </c>
      <c r="M69">
        <f t="shared" si="22"/>
        <v>-0.03813346187585523</v>
      </c>
      <c r="N69">
        <f t="shared" si="23"/>
        <v>-1.913322164787088</v>
      </c>
      <c r="U69">
        <f t="shared" si="14"/>
        <v>2.29861111111111</v>
      </c>
      <c r="V69" s="8">
        <f t="shared" si="15"/>
        <v>2</v>
      </c>
      <c r="W69">
        <f t="shared" si="16"/>
        <v>17.91666666666659</v>
      </c>
      <c r="X69" s="8">
        <f t="shared" si="17"/>
        <v>17</v>
      </c>
      <c r="Y69" s="8">
        <f t="shared" si="18"/>
        <v>54</v>
      </c>
      <c r="Z69">
        <f t="shared" si="19"/>
        <v>2.2983333333333333</v>
      </c>
      <c r="AA69">
        <f t="shared" si="20"/>
        <v>0.00027777777777648893</v>
      </c>
    </row>
    <row r="70" spans="1:27" ht="12.75">
      <c r="A70">
        <v>2.29888888888888</v>
      </c>
      <c r="B70" s="9" t="str">
        <f t="shared" si="12"/>
        <v>2:17:55</v>
      </c>
      <c r="C70">
        <v>15.0062962962962</v>
      </c>
      <c r="D70">
        <v>145</v>
      </c>
      <c r="E70">
        <v>215.169467351415</v>
      </c>
      <c r="F70">
        <v>21.502184189053</v>
      </c>
      <c r="G70">
        <v>83.5021215706926</v>
      </c>
      <c r="H70">
        <v>358.606580094186</v>
      </c>
      <c r="J70">
        <f t="shared" si="13"/>
        <v>360.169467351415</v>
      </c>
      <c r="L70">
        <f t="shared" si="21"/>
        <v>-0.0014242971645331863</v>
      </c>
      <c r="M70">
        <f t="shared" si="22"/>
        <v>-0.06408744747705915</v>
      </c>
      <c r="N70">
        <f t="shared" si="23"/>
        <v>-3.215677372229092</v>
      </c>
      <c r="U70">
        <f t="shared" si="14"/>
        <v>2.29888888888888</v>
      </c>
      <c r="V70" s="8">
        <f t="shared" si="15"/>
        <v>2</v>
      </c>
      <c r="W70">
        <f t="shared" si="16"/>
        <v>17.933333333332804</v>
      </c>
      <c r="X70" s="8">
        <f t="shared" si="17"/>
        <v>17</v>
      </c>
      <c r="Y70" s="8">
        <f t="shared" si="18"/>
        <v>55</v>
      </c>
      <c r="Z70">
        <f t="shared" si="19"/>
        <v>2.298611111111111</v>
      </c>
      <c r="AA70">
        <f t="shared" si="20"/>
        <v>0.0002777777777689394</v>
      </c>
    </row>
    <row r="71" spans="1:27" ht="12.75">
      <c r="A71">
        <v>2.29916666666666</v>
      </c>
      <c r="B71" s="9" t="str">
        <f t="shared" si="12"/>
        <v>2:17:56</v>
      </c>
      <c r="C71">
        <v>15.0063888888888</v>
      </c>
      <c r="D71">
        <v>145</v>
      </c>
      <c r="E71">
        <v>215.173633632669</v>
      </c>
      <c r="F71">
        <v>21.5021860343938</v>
      </c>
      <c r="G71">
        <v>83.5021132297207</v>
      </c>
      <c r="H71">
        <v>358.572318411144</v>
      </c>
      <c r="J71">
        <f t="shared" si="13"/>
        <v>360.173633632669</v>
      </c>
      <c r="L71">
        <f t="shared" si="21"/>
        <v>-0.002002018437965255</v>
      </c>
      <c r="M71">
        <f t="shared" si="22"/>
        <v>-0.09008249638686766</v>
      </c>
      <c r="N71">
        <f t="shared" si="23"/>
        <v>-4.5200170524175824</v>
      </c>
      <c r="U71">
        <f t="shared" si="14"/>
        <v>2.29916666666666</v>
      </c>
      <c r="V71" s="8">
        <f t="shared" si="15"/>
        <v>2</v>
      </c>
      <c r="W71">
        <f t="shared" si="16"/>
        <v>17.94999999999961</v>
      </c>
      <c r="X71" s="8">
        <f t="shared" si="17"/>
        <v>17</v>
      </c>
      <c r="Y71" s="8">
        <f t="shared" si="18"/>
        <v>56</v>
      </c>
      <c r="Z71">
        <f t="shared" si="19"/>
        <v>2.298888888888889</v>
      </c>
      <c r="AA71">
        <f t="shared" si="20"/>
        <v>0.00027777777777115986</v>
      </c>
    </row>
    <row r="72" spans="1:27" ht="12.75">
      <c r="A72">
        <v>2.29944444444444</v>
      </c>
      <c r="B72" s="9" t="str">
        <f t="shared" si="12"/>
        <v>2:17:57</v>
      </c>
      <c r="C72">
        <v>15.0064814814814</v>
      </c>
      <c r="D72">
        <v>145</v>
      </c>
      <c r="E72">
        <v>215.177799914156</v>
      </c>
      <c r="F72">
        <v>21.5021878797335</v>
      </c>
      <c r="G72">
        <v>83.5021024818022</v>
      </c>
      <c r="H72">
        <v>358.538056850879</v>
      </c>
      <c r="J72">
        <f t="shared" si="13"/>
        <v>360.177799914156</v>
      </c>
      <c r="L72">
        <f t="shared" si="21"/>
        <v>-0.002579738921256959</v>
      </c>
      <c r="M72">
        <f t="shared" si="22"/>
        <v>-0.1160775198883076</v>
      </c>
      <c r="N72">
        <f t="shared" si="23"/>
        <v>-5.824357710745399</v>
      </c>
      <c r="U72">
        <f t="shared" si="14"/>
        <v>2.29944444444444</v>
      </c>
      <c r="V72" s="8">
        <f t="shared" si="15"/>
        <v>2</v>
      </c>
      <c r="W72">
        <f t="shared" si="16"/>
        <v>17.966666666666413</v>
      </c>
      <c r="X72" s="8">
        <f t="shared" si="17"/>
        <v>17</v>
      </c>
      <c r="Y72" s="8">
        <f t="shared" si="18"/>
        <v>57</v>
      </c>
      <c r="Z72">
        <f t="shared" si="19"/>
        <v>2.2991666666666664</v>
      </c>
      <c r="AA72">
        <f t="shared" si="20"/>
        <v>0.0002777777777738244</v>
      </c>
    </row>
    <row r="73" spans="1:27" ht="12.75">
      <c r="A73">
        <v>2.29972222222222</v>
      </c>
      <c r="B73" s="9" t="str">
        <f t="shared" si="12"/>
        <v>2:17:58</v>
      </c>
      <c r="C73">
        <v>15.006574074074</v>
      </c>
      <c r="D73">
        <v>145</v>
      </c>
      <c r="E73">
        <v>215.181966195408</v>
      </c>
      <c r="F73">
        <v>21.5021897250728</v>
      </c>
      <c r="G73">
        <v>83.5020893269635</v>
      </c>
      <c r="H73">
        <v>358.503795443139</v>
      </c>
      <c r="J73">
        <f t="shared" si="13"/>
        <v>360.181966195408</v>
      </c>
      <c r="L73">
        <f t="shared" si="21"/>
        <v>-0.0031574533503332743</v>
      </c>
      <c r="M73">
        <f t="shared" si="22"/>
        <v>-0.14207225791937242</v>
      </c>
      <c r="N73">
        <f t="shared" si="23"/>
        <v>-7.128682898526608</v>
      </c>
      <c r="U73">
        <f t="shared" si="14"/>
        <v>2.29972222222222</v>
      </c>
      <c r="V73" s="8">
        <f t="shared" si="15"/>
        <v>2</v>
      </c>
      <c r="W73">
        <f t="shared" si="16"/>
        <v>17.983333333333185</v>
      </c>
      <c r="X73" s="8">
        <f t="shared" si="17"/>
        <v>17</v>
      </c>
      <c r="Y73" s="8">
        <f t="shared" si="18"/>
        <v>58</v>
      </c>
      <c r="Z73">
        <f t="shared" si="19"/>
        <v>2.299444444444444</v>
      </c>
      <c r="AA73">
        <f t="shared" si="20"/>
        <v>0.00027777777777560075</v>
      </c>
    </row>
    <row r="74" spans="1:27" ht="12.75">
      <c r="A74">
        <v>2.3</v>
      </c>
      <c r="B74" s="9" t="str">
        <f t="shared" si="12"/>
        <v>2:18:-1</v>
      </c>
      <c r="C74">
        <v>15.0066666666666</v>
      </c>
      <c r="D74">
        <v>145</v>
      </c>
      <c r="E74">
        <v>215.186132476896</v>
      </c>
      <c r="F74">
        <v>21.5021915704108</v>
      </c>
      <c r="G74">
        <v>83.502073765212</v>
      </c>
      <c r="H74">
        <v>358.469534209817</v>
      </c>
      <c r="J74">
        <f t="shared" si="13"/>
        <v>360.186132476896</v>
      </c>
      <c r="L74">
        <f t="shared" si="21"/>
        <v>-0.0037351656485988946</v>
      </c>
      <c r="M74">
        <f t="shared" si="22"/>
        <v>-0.16806691614772837</v>
      </c>
      <c r="N74">
        <f t="shared" si="23"/>
        <v>-8.433008740687393</v>
      </c>
      <c r="U74">
        <f t="shared" si="14"/>
        <v>2.3</v>
      </c>
      <c r="V74" s="8">
        <f t="shared" si="15"/>
        <v>2</v>
      </c>
      <c r="W74">
        <f t="shared" si="16"/>
        <v>17.99999999999999</v>
      </c>
      <c r="X74" s="8">
        <f t="shared" si="17"/>
        <v>18</v>
      </c>
      <c r="Y74" s="8">
        <f t="shared" si="18"/>
        <v>-1</v>
      </c>
      <c r="Z74">
        <f t="shared" si="19"/>
        <v>2.299722222222222</v>
      </c>
      <c r="AA74">
        <f t="shared" si="20"/>
        <v>0.0002777777777778212</v>
      </c>
    </row>
    <row r="75" spans="1:27" ht="12.75">
      <c r="A75">
        <v>2.30027777777777</v>
      </c>
      <c r="B75" s="9" t="str">
        <f t="shared" si="12"/>
        <v>2:18:0</v>
      </c>
      <c r="C75">
        <v>15.0067592592592</v>
      </c>
      <c r="D75">
        <v>145</v>
      </c>
      <c r="E75">
        <v>215.190298758148</v>
      </c>
      <c r="F75">
        <v>21.5021934157483</v>
      </c>
      <c r="G75">
        <v>83.5020557965799</v>
      </c>
      <c r="H75">
        <v>358.435273180669</v>
      </c>
      <c r="J75">
        <f t="shared" si="13"/>
        <v>360.190298758148</v>
      </c>
      <c r="L75">
        <f t="shared" si="21"/>
        <v>-0.004312870644254007</v>
      </c>
      <c r="M75">
        <f t="shared" si="22"/>
        <v>-0.1940612267474307</v>
      </c>
      <c r="N75">
        <f t="shared" si="23"/>
        <v>-9.737314774065728</v>
      </c>
      <c r="U75">
        <f t="shared" si="14"/>
        <v>2.30027777777777</v>
      </c>
      <c r="V75" s="8">
        <f t="shared" si="15"/>
        <v>2</v>
      </c>
      <c r="W75">
        <f t="shared" si="16"/>
        <v>18.016666666666204</v>
      </c>
      <c r="X75" s="8">
        <f t="shared" si="17"/>
        <v>18</v>
      </c>
      <c r="Y75" s="8">
        <f t="shared" si="18"/>
        <v>0</v>
      </c>
      <c r="Z75">
        <f t="shared" si="19"/>
        <v>2.3</v>
      </c>
      <c r="AA75">
        <f t="shared" si="20"/>
        <v>0.0002777777777702717</v>
      </c>
    </row>
    <row r="76" spans="1:27" ht="12.75">
      <c r="A76">
        <v>2.30055555555555</v>
      </c>
      <c r="B76" s="9" t="str">
        <f t="shared" si="12"/>
        <v>2:18:1</v>
      </c>
      <c r="C76">
        <v>15.0068518518518</v>
      </c>
      <c r="D76">
        <v>145</v>
      </c>
      <c r="E76">
        <v>215.194465207264</v>
      </c>
      <c r="F76">
        <v>21.5021952611591</v>
      </c>
      <c r="G76">
        <v>83.5020354164869</v>
      </c>
      <c r="H76">
        <v>358.401011000083</v>
      </c>
      <c r="J76">
        <f t="shared" si="13"/>
        <v>360.194465207264</v>
      </c>
      <c r="L76">
        <f t="shared" si="21"/>
        <v>-0.0048914777124722895</v>
      </c>
      <c r="M76">
        <f t="shared" si="22"/>
        <v>-0.2201050042822515</v>
      </c>
      <c r="N76">
        <f t="shared" si="23"/>
        <v>-11.043661946882521</v>
      </c>
      <c r="U76">
        <f t="shared" si="14"/>
        <v>2.30055555555555</v>
      </c>
      <c r="V76" s="8">
        <f t="shared" si="15"/>
        <v>2</v>
      </c>
      <c r="W76">
        <f t="shared" si="16"/>
        <v>18.033333333333008</v>
      </c>
      <c r="X76" s="8">
        <f t="shared" si="17"/>
        <v>18</v>
      </c>
      <c r="Y76" s="8">
        <f t="shared" si="18"/>
        <v>1</v>
      </c>
      <c r="Z76">
        <f t="shared" si="19"/>
        <v>2.3002777777777776</v>
      </c>
      <c r="AA76">
        <f t="shared" si="20"/>
        <v>0.00027777777777249213</v>
      </c>
    </row>
    <row r="77" spans="1:27" ht="12.75">
      <c r="A77">
        <v>2.30083333333333</v>
      </c>
      <c r="B77" s="9" t="str">
        <f t="shared" si="12"/>
        <v>2:18:2</v>
      </c>
      <c r="C77">
        <v>15.0069444444444</v>
      </c>
      <c r="D77">
        <v>145</v>
      </c>
      <c r="E77">
        <v>215.198631488516</v>
      </c>
      <c r="F77">
        <v>21.5021971064948</v>
      </c>
      <c r="G77">
        <v>83.5020126340593</v>
      </c>
      <c r="H77">
        <v>358.3667504529</v>
      </c>
      <c r="J77">
        <f t="shared" si="13"/>
        <v>360.198631488516</v>
      </c>
      <c r="L77">
        <f t="shared" si="21"/>
        <v>-0.005468288439623152</v>
      </c>
      <c r="M77">
        <f t="shared" si="22"/>
        <v>-0.24605021813391637</v>
      </c>
      <c r="N77">
        <f t="shared" si="23"/>
        <v>-12.345952864154558</v>
      </c>
      <c r="U77">
        <f t="shared" si="14"/>
        <v>2.30083333333333</v>
      </c>
      <c r="V77" s="8">
        <f t="shared" si="15"/>
        <v>2</v>
      </c>
      <c r="W77">
        <f t="shared" si="16"/>
        <v>18.049999999999812</v>
      </c>
      <c r="X77" s="8">
        <f t="shared" si="17"/>
        <v>18</v>
      </c>
      <c r="Y77" s="8">
        <f t="shared" si="18"/>
        <v>2</v>
      </c>
      <c r="Z77">
        <f t="shared" si="19"/>
        <v>2.3005555555555555</v>
      </c>
      <c r="AA77">
        <f t="shared" si="20"/>
        <v>0.0002777777777747126</v>
      </c>
    </row>
    <row r="78" spans="1:27" ht="12.75">
      <c r="A78">
        <v>2.30111111111111</v>
      </c>
      <c r="B78" s="9" t="str">
        <f t="shared" si="12"/>
        <v>2:18:3</v>
      </c>
      <c r="C78">
        <v>15.007037037037</v>
      </c>
      <c r="D78">
        <v>145</v>
      </c>
      <c r="E78">
        <v>215.202797770001</v>
      </c>
      <c r="F78">
        <v>21.5021989518298</v>
      </c>
      <c r="G78">
        <v>83.5019874448181</v>
      </c>
      <c r="H78">
        <v>358.33249018355</v>
      </c>
      <c r="J78">
        <f t="shared" si="13"/>
        <v>360.202797770001</v>
      </c>
      <c r="L78">
        <f t="shared" si="21"/>
        <v>-0.006045976799794181</v>
      </c>
      <c r="M78">
        <f t="shared" si="22"/>
        <v>-0.2720438049349977</v>
      </c>
      <c r="N78">
        <f t="shared" si="23"/>
        <v>-13.650226764644929</v>
      </c>
      <c r="U78">
        <f t="shared" si="14"/>
        <v>2.30111111111111</v>
      </c>
      <c r="V78" s="8">
        <f t="shared" si="15"/>
        <v>2</v>
      </c>
      <c r="W78">
        <f t="shared" si="16"/>
        <v>18.066666666666613</v>
      </c>
      <c r="X78" s="8">
        <f t="shared" si="17"/>
        <v>18</v>
      </c>
      <c r="Y78" s="8">
        <f t="shared" si="18"/>
        <v>3</v>
      </c>
      <c r="Z78">
        <f t="shared" si="19"/>
        <v>2.3008333333333333</v>
      </c>
      <c r="AA78">
        <f t="shared" si="20"/>
        <v>0.000277777777776933</v>
      </c>
    </row>
    <row r="79" spans="1:27" ht="12.75">
      <c r="A79">
        <v>2.30138888888888</v>
      </c>
      <c r="B79" s="9" t="str">
        <f t="shared" si="12"/>
        <v>2:18:4</v>
      </c>
      <c r="C79">
        <v>15.0071296296296</v>
      </c>
      <c r="D79">
        <v>145</v>
      </c>
      <c r="E79">
        <v>215.206964051253</v>
      </c>
      <c r="F79">
        <v>21.5022007971638</v>
      </c>
      <c r="G79">
        <v>83.5019598488079</v>
      </c>
      <c r="H79">
        <v>358.298230221685</v>
      </c>
      <c r="J79">
        <f t="shared" si="13"/>
        <v>360.206964051253</v>
      </c>
      <c r="L79">
        <f t="shared" si="21"/>
        <v>-0.006623655132579268</v>
      </c>
      <c r="M79">
        <f t="shared" si="22"/>
        <v>-0.2980369101188107</v>
      </c>
      <c r="N79">
        <f t="shared" si="23"/>
        <v>-14.954479912322343</v>
      </c>
      <c r="U79">
        <f t="shared" si="14"/>
        <v>2.30138888888888</v>
      </c>
      <c r="V79" s="8">
        <f t="shared" si="15"/>
        <v>2</v>
      </c>
      <c r="W79">
        <f t="shared" si="16"/>
        <v>18.083333333332803</v>
      </c>
      <c r="X79" s="8">
        <f t="shared" si="17"/>
        <v>18</v>
      </c>
      <c r="Y79" s="8">
        <f t="shared" si="18"/>
        <v>4</v>
      </c>
      <c r="Z79">
        <f t="shared" si="19"/>
        <v>2.301111111111111</v>
      </c>
      <c r="AA79">
        <f t="shared" si="20"/>
        <v>0.0002777777777689394</v>
      </c>
    </row>
    <row r="80" spans="1:27" ht="12.75">
      <c r="A80">
        <v>2.30166666666666</v>
      </c>
      <c r="B80" s="9" t="str">
        <f t="shared" si="12"/>
        <v>2:18:5</v>
      </c>
      <c r="C80">
        <v>15.0072222222222</v>
      </c>
      <c r="D80">
        <v>145</v>
      </c>
      <c r="E80">
        <v>215.211130332738</v>
      </c>
      <c r="F80">
        <v>21.5022026424969</v>
      </c>
      <c r="G80">
        <v>83.5019298460501</v>
      </c>
      <c r="H80">
        <v>358.263970589305</v>
      </c>
      <c r="J80">
        <f t="shared" si="13"/>
        <v>360.211130332738</v>
      </c>
      <c r="L80">
        <f t="shared" si="21"/>
        <v>-0.0072013275878370885</v>
      </c>
      <c r="M80">
        <f t="shared" si="22"/>
        <v>-0.32402978417734946</v>
      </c>
      <c r="N80">
        <f t="shared" si="23"/>
        <v>-16.25872193948496</v>
      </c>
      <c r="U80">
        <f t="shared" si="14"/>
        <v>2.30166666666666</v>
      </c>
      <c r="V80" s="8">
        <f t="shared" si="15"/>
        <v>2</v>
      </c>
      <c r="W80">
        <f t="shared" si="16"/>
        <v>18.099999999999604</v>
      </c>
      <c r="X80" s="8">
        <f t="shared" si="17"/>
        <v>18</v>
      </c>
      <c r="Y80" s="8">
        <f t="shared" si="18"/>
        <v>5</v>
      </c>
      <c r="Z80">
        <f t="shared" si="19"/>
        <v>2.301388888888889</v>
      </c>
      <c r="AA80">
        <f t="shared" si="20"/>
        <v>0.00027777777777115986</v>
      </c>
    </row>
    <row r="81" spans="1:27" ht="12.75">
      <c r="A81">
        <v>2.30194444444444</v>
      </c>
      <c r="B81" s="9" t="str">
        <f t="shared" si="12"/>
        <v>2:18:6</v>
      </c>
      <c r="C81">
        <v>15.0073148148148</v>
      </c>
      <c r="D81">
        <v>145</v>
      </c>
      <c r="E81">
        <v>215.21529661399</v>
      </c>
      <c r="F81">
        <v>21.5022044878293</v>
      </c>
      <c r="G81">
        <v>83.5018974365947</v>
      </c>
      <c r="H81">
        <v>358.229711316049</v>
      </c>
      <c r="J81">
        <f t="shared" si="13"/>
        <v>360.21529661399</v>
      </c>
      <c r="L81">
        <f t="shared" si="21"/>
        <v>-0.007778988848754634</v>
      </c>
      <c r="M81">
        <f t="shared" si="22"/>
        <v>-0.3500221182972721</v>
      </c>
      <c r="N81">
        <f t="shared" si="23"/>
        <v>-17.56293631425979</v>
      </c>
      <c r="U81">
        <f t="shared" si="14"/>
        <v>2.30194444444444</v>
      </c>
      <c r="V81" s="8">
        <f t="shared" si="15"/>
        <v>2</v>
      </c>
      <c r="W81">
        <f t="shared" si="16"/>
        <v>18.116666666666408</v>
      </c>
      <c r="X81" s="8">
        <f t="shared" si="17"/>
        <v>18</v>
      </c>
      <c r="Y81" s="8">
        <f t="shared" si="18"/>
        <v>6</v>
      </c>
      <c r="Z81">
        <f t="shared" si="19"/>
        <v>2.3016666666666663</v>
      </c>
      <c r="AA81">
        <f t="shared" si="20"/>
        <v>0.0002777777777738244</v>
      </c>
    </row>
    <row r="82" spans="1:27" ht="12.75">
      <c r="A82">
        <v>2.30222222222222</v>
      </c>
      <c r="B82" s="9" t="str">
        <f t="shared" si="12"/>
        <v>2:18:7</v>
      </c>
      <c r="C82">
        <v>15.0074074074074</v>
      </c>
      <c r="D82">
        <v>145</v>
      </c>
      <c r="E82">
        <v>215.219462895474</v>
      </c>
      <c r="F82">
        <v>21.5022063331609</v>
      </c>
      <c r="G82">
        <v>83.5018626204681</v>
      </c>
      <c r="H82">
        <v>358.195452423959</v>
      </c>
      <c r="J82">
        <f t="shared" si="13"/>
        <v>360.219462895474</v>
      </c>
      <c r="L82">
        <f t="shared" si="21"/>
        <v>-0.008356642904245584</v>
      </c>
      <c r="M82">
        <f t="shared" si="22"/>
        <v>-0.376014167249286</v>
      </c>
      <c r="N82">
        <f t="shared" si="23"/>
        <v>-18.867138355693992</v>
      </c>
      <c r="U82">
        <f t="shared" si="14"/>
        <v>2.30222222222222</v>
      </c>
      <c r="V82" s="8">
        <f t="shared" si="15"/>
        <v>2</v>
      </c>
      <c r="W82">
        <f t="shared" si="16"/>
        <v>18.133333333333212</v>
      </c>
      <c r="X82" s="8">
        <f t="shared" si="17"/>
        <v>18</v>
      </c>
      <c r="Y82" s="8">
        <f t="shared" si="18"/>
        <v>7</v>
      </c>
      <c r="Z82">
        <f t="shared" si="19"/>
        <v>2.301944444444444</v>
      </c>
      <c r="AA82">
        <f t="shared" si="20"/>
        <v>0.00027777777777604484</v>
      </c>
    </row>
    <row r="83" spans="1:27" ht="12.75">
      <c r="A83">
        <v>2.3025</v>
      </c>
      <c r="B83" s="9" t="str">
        <f t="shared" si="12"/>
        <v>2:18:9</v>
      </c>
      <c r="C83">
        <v>15.0075</v>
      </c>
      <c r="D83">
        <v>145</v>
      </c>
      <c r="E83">
        <v>215.223629176724</v>
      </c>
      <c r="F83">
        <v>21.5022081784917</v>
      </c>
      <c r="G83">
        <v>83.5018253977264</v>
      </c>
      <c r="H83">
        <v>358.161193942652</v>
      </c>
      <c r="J83">
        <f t="shared" si="13"/>
        <v>360.223629176724</v>
      </c>
      <c r="L83">
        <f t="shared" si="21"/>
        <v>-0.008934284428403678</v>
      </c>
      <c r="M83">
        <f t="shared" si="22"/>
        <v>-0.40200561028761966</v>
      </c>
      <c r="N83">
        <f t="shared" si="23"/>
        <v>-20.171311123569755</v>
      </c>
      <c r="U83">
        <f t="shared" si="14"/>
        <v>2.3025</v>
      </c>
      <c r="V83" s="8">
        <f t="shared" si="15"/>
        <v>2</v>
      </c>
      <c r="W83">
        <f t="shared" si="16"/>
        <v>18.150000000000013</v>
      </c>
      <c r="X83" s="8">
        <f t="shared" si="17"/>
        <v>18</v>
      </c>
      <c r="Y83" s="8">
        <f t="shared" si="18"/>
        <v>9</v>
      </c>
      <c r="Z83">
        <f t="shared" si="19"/>
        <v>2.3024999999999998</v>
      </c>
      <c r="AA83">
        <f t="shared" si="20"/>
        <v>0</v>
      </c>
    </row>
    <row r="84" spans="1:27" ht="12.75">
      <c r="A84">
        <v>2.30277777777777</v>
      </c>
      <c r="B84" s="9" t="str">
        <f t="shared" si="12"/>
        <v>2:18:9</v>
      </c>
      <c r="C84">
        <v>15.0075925925925</v>
      </c>
      <c r="D84">
        <v>145</v>
      </c>
      <c r="E84">
        <v>215.227795625838</v>
      </c>
      <c r="F84">
        <v>21.5022100238958</v>
      </c>
      <c r="G84">
        <v>83.5017857630344</v>
      </c>
      <c r="H84">
        <v>358.126934516867</v>
      </c>
      <c r="J84">
        <f t="shared" si="13"/>
        <v>360.227795625838</v>
      </c>
      <c r="L84">
        <f t="shared" si="21"/>
        <v>-0.009512822769913129</v>
      </c>
      <c r="M84">
        <f t="shared" si="22"/>
        <v>-0.42805467404237224</v>
      </c>
      <c r="N84">
        <f t="shared" si="23"/>
        <v>-21.477513790385615</v>
      </c>
      <c r="U84">
        <f t="shared" si="14"/>
        <v>2.30277777777777</v>
      </c>
      <c r="V84" s="8">
        <f t="shared" si="15"/>
        <v>2</v>
      </c>
      <c r="W84">
        <f t="shared" si="16"/>
        <v>18.166666666666202</v>
      </c>
      <c r="X84" s="8">
        <f t="shared" si="17"/>
        <v>18</v>
      </c>
      <c r="Y84" s="8">
        <f t="shared" si="18"/>
        <v>9</v>
      </c>
      <c r="Z84">
        <f t="shared" si="19"/>
        <v>2.3024999999999998</v>
      </c>
      <c r="AA84">
        <f t="shared" si="20"/>
        <v>0.0002777777777702717</v>
      </c>
    </row>
    <row r="85" spans="1:27" ht="12.75">
      <c r="A85">
        <v>2.30305555555555</v>
      </c>
      <c r="B85" s="9" t="str">
        <f t="shared" si="12"/>
        <v>2:18:10</v>
      </c>
      <c r="C85">
        <v>15.0076851851851</v>
      </c>
      <c r="D85">
        <v>145</v>
      </c>
      <c r="E85">
        <v>215.231961907088</v>
      </c>
      <c r="F85">
        <v>21.5022118692249</v>
      </c>
      <c r="G85">
        <v>83.5017437270901</v>
      </c>
      <c r="H85">
        <v>358.092676930887</v>
      </c>
      <c r="J85">
        <f t="shared" si="13"/>
        <v>360.231961907088</v>
      </c>
      <c r="L85">
        <f t="shared" si="21"/>
        <v>-0.010089559917182576</v>
      </c>
      <c r="M85">
        <f t="shared" si="22"/>
        <v>-0.4539881984505544</v>
      </c>
      <c r="N85">
        <f t="shared" si="23"/>
        <v>-22.779646329340324</v>
      </c>
      <c r="U85">
        <f t="shared" si="14"/>
        <v>2.30305555555555</v>
      </c>
      <c r="V85" s="8">
        <f t="shared" si="15"/>
        <v>2</v>
      </c>
      <c r="W85">
        <f t="shared" si="16"/>
        <v>18.183333333333003</v>
      </c>
      <c r="X85" s="8">
        <f t="shared" si="17"/>
        <v>18</v>
      </c>
      <c r="Y85" s="8">
        <f t="shared" si="18"/>
        <v>10</v>
      </c>
      <c r="Z85">
        <f t="shared" si="19"/>
        <v>2.3027777777777776</v>
      </c>
      <c r="AA85">
        <f t="shared" si="20"/>
        <v>0.00027777777777249213</v>
      </c>
    </row>
    <row r="86" spans="1:27" ht="12.75">
      <c r="A86">
        <v>2.30333333333333</v>
      </c>
      <c r="B86" s="9" t="str">
        <f t="shared" si="12"/>
        <v>2:18:11</v>
      </c>
      <c r="C86">
        <v>15.0077777777777</v>
      </c>
      <c r="D86">
        <v>145</v>
      </c>
      <c r="E86">
        <v>215.236128188572</v>
      </c>
      <c r="F86">
        <v>21.502213714553</v>
      </c>
      <c r="G86">
        <v>83.5016992846597</v>
      </c>
      <c r="H86">
        <v>358.058419829291</v>
      </c>
      <c r="J86">
        <f t="shared" si="13"/>
        <v>360.236128188572</v>
      </c>
      <c r="L86">
        <f t="shared" si="21"/>
        <v>-0.01066716941196432</v>
      </c>
      <c r="M86">
        <f t="shared" si="22"/>
        <v>-0.47997824835964115</v>
      </c>
      <c r="N86">
        <f t="shared" si="23"/>
        <v>-24.083755298214285</v>
      </c>
      <c r="U86">
        <f t="shared" si="14"/>
        <v>2.30333333333333</v>
      </c>
      <c r="V86" s="8">
        <f t="shared" si="15"/>
        <v>2</v>
      </c>
      <c r="W86">
        <f t="shared" si="16"/>
        <v>18.199999999999807</v>
      </c>
      <c r="X86" s="8">
        <f t="shared" si="17"/>
        <v>18</v>
      </c>
      <c r="Y86" s="8">
        <f t="shared" si="18"/>
        <v>11</v>
      </c>
      <c r="Z86">
        <f t="shared" si="19"/>
        <v>2.3030555555555554</v>
      </c>
      <c r="AA86">
        <f t="shared" si="20"/>
        <v>0.0002777777777747126</v>
      </c>
    </row>
    <row r="87" spans="1:27" ht="12.75">
      <c r="A87">
        <v>2.30361111111111</v>
      </c>
      <c r="B87" s="9" t="str">
        <f t="shared" si="12"/>
        <v>2:18:12</v>
      </c>
      <c r="C87">
        <v>15.0078703703703</v>
      </c>
      <c r="D87">
        <v>145</v>
      </c>
      <c r="E87">
        <v>215.240294469822</v>
      </c>
      <c r="F87">
        <v>21.5022155598805</v>
      </c>
      <c r="G87">
        <v>83.5016524358112</v>
      </c>
      <c r="H87">
        <v>358.024163241839</v>
      </c>
      <c r="J87">
        <f t="shared" si="13"/>
        <v>360.240294469822</v>
      </c>
      <c r="L87">
        <f t="shared" si="21"/>
        <v>-0.011244763780314235</v>
      </c>
      <c r="M87">
        <f t="shared" si="22"/>
        <v>-0.5059675637451172</v>
      </c>
      <c r="N87">
        <f t="shared" si="23"/>
        <v>-25.38782330298048</v>
      </c>
      <c r="U87">
        <f t="shared" si="14"/>
        <v>2.30361111111111</v>
      </c>
      <c r="V87" s="8">
        <f t="shared" si="15"/>
        <v>2</v>
      </c>
      <c r="W87">
        <f t="shared" si="16"/>
        <v>18.21666666666661</v>
      </c>
      <c r="X87" s="8">
        <f t="shared" si="17"/>
        <v>18</v>
      </c>
      <c r="Y87" s="8">
        <f t="shared" si="18"/>
        <v>12</v>
      </c>
      <c r="Z87">
        <f t="shared" si="19"/>
        <v>2.3033333333333332</v>
      </c>
      <c r="AA87">
        <f t="shared" si="20"/>
        <v>0.000277777777776933</v>
      </c>
    </row>
    <row r="88" spans="1:27" ht="12.75">
      <c r="A88">
        <v>2.30388888888888</v>
      </c>
      <c r="B88" s="9" t="str">
        <f t="shared" si="12"/>
        <v>2:18:13</v>
      </c>
      <c r="C88">
        <v>15.0079629629629</v>
      </c>
      <c r="D88">
        <v>145</v>
      </c>
      <c r="E88">
        <v>215.244460751304</v>
      </c>
      <c r="F88">
        <v>21.5022174052071</v>
      </c>
      <c r="G88">
        <v>83.5016031805851</v>
      </c>
      <c r="H88">
        <v>357.989907190467</v>
      </c>
      <c r="J88">
        <f t="shared" si="13"/>
        <v>360.244460751304</v>
      </c>
      <c r="L88">
        <f t="shared" si="21"/>
        <v>-0.011822347173337194</v>
      </c>
      <c r="M88">
        <f t="shared" si="22"/>
        <v>-0.5319564418647541</v>
      </c>
      <c r="N88">
        <f t="shared" si="23"/>
        <v>-26.691874532845485</v>
      </c>
      <c r="U88">
        <f t="shared" si="14"/>
        <v>2.30388888888888</v>
      </c>
      <c r="V88" s="8">
        <f t="shared" si="15"/>
        <v>2</v>
      </c>
      <c r="W88">
        <f t="shared" si="16"/>
        <v>18.2333333333328</v>
      </c>
      <c r="X88" s="8">
        <f t="shared" si="17"/>
        <v>18</v>
      </c>
      <c r="Y88" s="8">
        <f t="shared" si="18"/>
        <v>13</v>
      </c>
      <c r="Z88">
        <f t="shared" si="19"/>
        <v>2.303611111111111</v>
      </c>
      <c r="AA88">
        <f t="shared" si="20"/>
        <v>0.0002777777777689394</v>
      </c>
    </row>
    <row r="89" spans="1:27" ht="12.75">
      <c r="A89">
        <v>2.30416666666666</v>
      </c>
      <c r="B89" s="9" t="str">
        <f t="shared" si="12"/>
        <v>2:18:14</v>
      </c>
      <c r="C89">
        <v>15.0080555555555</v>
      </c>
      <c r="D89">
        <v>145</v>
      </c>
      <c r="E89">
        <v>215.248627032786</v>
      </c>
      <c r="F89">
        <v>21.5022192505328</v>
      </c>
      <c r="G89">
        <v>83.5015515190474</v>
      </c>
      <c r="H89">
        <v>357.9556517029</v>
      </c>
      <c r="J89">
        <f t="shared" si="13"/>
        <v>360.248627032786</v>
      </c>
      <c r="L89">
        <f t="shared" si="21"/>
        <v>-0.012399915349064188</v>
      </c>
      <c r="M89">
        <f t="shared" si="22"/>
        <v>-0.5579446070719495</v>
      </c>
      <c r="N89">
        <f t="shared" si="23"/>
        <v>-27.99589131583705</v>
      </c>
      <c r="U89">
        <f t="shared" si="14"/>
        <v>2.30416666666666</v>
      </c>
      <c r="V89" s="8">
        <f t="shared" si="15"/>
        <v>2</v>
      </c>
      <c r="W89">
        <f t="shared" si="16"/>
        <v>18.249999999999602</v>
      </c>
      <c r="X89" s="8">
        <f t="shared" si="17"/>
        <v>18</v>
      </c>
      <c r="Y89" s="8">
        <f t="shared" si="18"/>
        <v>14</v>
      </c>
      <c r="Z89">
        <f t="shared" si="19"/>
        <v>2.303888888888889</v>
      </c>
      <c r="AA89">
        <f t="shared" si="20"/>
        <v>0.00027777777777115986</v>
      </c>
    </row>
    <row r="90" spans="1:27" ht="12.75">
      <c r="A90">
        <v>2.30444444444444</v>
      </c>
      <c r="B90" s="9" t="str">
        <f t="shared" si="12"/>
        <v>2:18:15</v>
      </c>
      <c r="C90">
        <v>15.0081481481481</v>
      </c>
      <c r="D90">
        <v>145</v>
      </c>
      <c r="E90">
        <v>215.252793314036</v>
      </c>
      <c r="F90">
        <v>21.5022210958576</v>
      </c>
      <c r="G90">
        <v>83.5014974512675</v>
      </c>
      <c r="H90">
        <v>357.921396806876</v>
      </c>
      <c r="J90">
        <f t="shared" si="13"/>
        <v>360.252793314036</v>
      </c>
      <c r="L90">
        <f t="shared" si="21"/>
        <v>-0.012977467591511905</v>
      </c>
      <c r="M90">
        <f t="shared" si="22"/>
        <v>-0.5839320228712342</v>
      </c>
      <c r="N90">
        <f t="shared" si="23"/>
        <v>-29.299871713777996</v>
      </c>
      <c r="U90">
        <f t="shared" si="14"/>
        <v>2.30444444444444</v>
      </c>
      <c r="V90" s="8">
        <f t="shared" si="15"/>
        <v>2</v>
      </c>
      <c r="W90">
        <f t="shared" si="16"/>
        <v>18.266666666666403</v>
      </c>
      <c r="X90" s="8">
        <f t="shared" si="17"/>
        <v>18</v>
      </c>
      <c r="Y90" s="8">
        <f t="shared" si="18"/>
        <v>15</v>
      </c>
      <c r="Z90">
        <f t="shared" si="19"/>
        <v>2.3041666666666667</v>
      </c>
      <c r="AA90">
        <f t="shared" si="20"/>
        <v>0.0002777777777733803</v>
      </c>
    </row>
    <row r="91" spans="1:27" ht="12.75">
      <c r="A91">
        <v>2.30472222222222</v>
      </c>
      <c r="B91" s="9" t="str">
        <f t="shared" si="12"/>
        <v>2:18:16</v>
      </c>
      <c r="C91">
        <v>15.0082407407407</v>
      </c>
      <c r="D91">
        <v>145</v>
      </c>
      <c r="E91">
        <v>215.256959763147</v>
      </c>
      <c r="F91">
        <v>21.5022229412561</v>
      </c>
      <c r="G91">
        <v>83.5014409712492</v>
      </c>
      <c r="H91">
        <v>357.887141147379</v>
      </c>
      <c r="J91">
        <f t="shared" si="13"/>
        <v>360.256959763147</v>
      </c>
      <c r="L91">
        <f t="shared" si="21"/>
        <v>-0.01355591219211217</v>
      </c>
      <c r="M91">
        <f t="shared" si="22"/>
        <v>-0.6099841976100127</v>
      </c>
      <c r="N91">
        <f t="shared" si="23"/>
        <v>-30.60586549770086</v>
      </c>
      <c r="U91">
        <f t="shared" si="14"/>
        <v>2.30472222222222</v>
      </c>
      <c r="V91" s="8">
        <f t="shared" si="15"/>
        <v>2</v>
      </c>
      <c r="W91">
        <f t="shared" si="16"/>
        <v>18.283333333333207</v>
      </c>
      <c r="X91" s="8">
        <f t="shared" si="17"/>
        <v>18</v>
      </c>
      <c r="Y91" s="8">
        <f t="shared" si="18"/>
        <v>16</v>
      </c>
      <c r="Z91">
        <f t="shared" si="19"/>
        <v>2.304444444444444</v>
      </c>
      <c r="AA91">
        <f t="shared" si="20"/>
        <v>0.00027777777777604484</v>
      </c>
    </row>
    <row r="92" spans="1:27" ht="12.75">
      <c r="A92">
        <v>2.305</v>
      </c>
      <c r="B92" s="9" t="str">
        <f t="shared" si="12"/>
        <v>2:18:18</v>
      </c>
      <c r="C92">
        <v>15.0083333333333</v>
      </c>
      <c r="D92">
        <v>145</v>
      </c>
      <c r="E92">
        <v>215.261126044395</v>
      </c>
      <c r="F92">
        <v>21.5022247865794</v>
      </c>
      <c r="G92">
        <v>83.501382091066</v>
      </c>
      <c r="H92">
        <v>357.852887508088</v>
      </c>
      <c r="J92">
        <f t="shared" si="13"/>
        <v>360.26112604439504</v>
      </c>
      <c r="L92">
        <f t="shared" si="21"/>
        <v>-0.014132551233108064</v>
      </c>
      <c r="M92">
        <f t="shared" si="22"/>
        <v>-0.6359059783881622</v>
      </c>
      <c r="N92">
        <f t="shared" si="23"/>
        <v>-31.90778720304279</v>
      </c>
      <c r="U92">
        <f t="shared" si="14"/>
        <v>2.305</v>
      </c>
      <c r="V92" s="8">
        <f t="shared" si="15"/>
        <v>2</v>
      </c>
      <c r="W92">
        <f t="shared" si="16"/>
        <v>18.30000000000001</v>
      </c>
      <c r="X92" s="8">
        <f t="shared" si="17"/>
        <v>18</v>
      </c>
      <c r="Y92" s="8">
        <f t="shared" si="18"/>
        <v>18</v>
      </c>
      <c r="Z92">
        <f t="shared" si="19"/>
        <v>2.3049999999999997</v>
      </c>
      <c r="AA92">
        <f t="shared" si="20"/>
        <v>0</v>
      </c>
    </row>
    <row r="93" spans="1:27" ht="12.75">
      <c r="A93">
        <v>2.30527777777777</v>
      </c>
      <c r="B93" s="9" t="str">
        <f t="shared" si="12"/>
        <v>2:18:18</v>
      </c>
      <c r="C93">
        <v>15.0084259259259</v>
      </c>
      <c r="D93">
        <v>145</v>
      </c>
      <c r="E93">
        <v>215.265292325877</v>
      </c>
      <c r="F93">
        <v>21.5022266319016</v>
      </c>
      <c r="G93">
        <v>83.5013208048236</v>
      </c>
      <c r="H93">
        <v>357.818634533925</v>
      </c>
      <c r="J93">
        <f t="shared" si="13"/>
        <v>360.265292325877</v>
      </c>
      <c r="L93">
        <f t="shared" si="21"/>
        <v>-0.0147100580372721</v>
      </c>
      <c r="M93">
        <f t="shared" si="22"/>
        <v>-0.6618914178626402</v>
      </c>
      <c r="N93">
        <f t="shared" si="23"/>
        <v>-33.21167567967521</v>
      </c>
      <c r="U93">
        <f t="shared" si="14"/>
        <v>2.30527777777777</v>
      </c>
      <c r="V93" s="8">
        <f t="shared" si="15"/>
        <v>2</v>
      </c>
      <c r="W93">
        <f t="shared" si="16"/>
        <v>18.3166666666662</v>
      </c>
      <c r="X93" s="8">
        <f t="shared" si="17"/>
        <v>18</v>
      </c>
      <c r="Y93" s="8">
        <f t="shared" si="18"/>
        <v>18</v>
      </c>
      <c r="Z93">
        <f t="shared" si="19"/>
        <v>2.3049999999999997</v>
      </c>
      <c r="AA93">
        <f t="shared" si="20"/>
        <v>0.0002777777777702717</v>
      </c>
    </row>
    <row r="94" spans="1:27" ht="12.75">
      <c r="A94">
        <v>2.30555555555555</v>
      </c>
      <c r="B94" s="9" t="str">
        <f t="shared" si="12"/>
        <v>2:18:19</v>
      </c>
      <c r="C94">
        <v>15.0085185185185</v>
      </c>
      <c r="D94">
        <v>145</v>
      </c>
      <c r="E94">
        <v>215.269458607124</v>
      </c>
      <c r="F94">
        <v>21.5022284772233</v>
      </c>
      <c r="G94">
        <v>83.5012571126104</v>
      </c>
      <c r="H94">
        <v>357.784382254523</v>
      </c>
      <c r="J94">
        <f t="shared" si="13"/>
        <v>360.26945860712397</v>
      </c>
      <c r="L94">
        <f t="shared" si="21"/>
        <v>-0.015287545277817557</v>
      </c>
      <c r="M94">
        <f t="shared" si="22"/>
        <v>-0.687875902543065</v>
      </c>
      <c r="N94">
        <f t="shared" si="23"/>
        <v>-34.51550650796335</v>
      </c>
      <c r="U94">
        <f t="shared" si="14"/>
        <v>2.30555555555555</v>
      </c>
      <c r="V94" s="8">
        <f t="shared" si="15"/>
        <v>2</v>
      </c>
      <c r="W94">
        <f t="shared" si="16"/>
        <v>18.333333333333</v>
      </c>
      <c r="X94" s="8">
        <f t="shared" si="17"/>
        <v>18</v>
      </c>
      <c r="Y94" s="8">
        <f t="shared" si="18"/>
        <v>19</v>
      </c>
      <c r="Z94">
        <f t="shared" si="19"/>
        <v>2.3052777777777775</v>
      </c>
      <c r="AA94">
        <f t="shared" si="20"/>
        <v>0.00027777777777249213</v>
      </c>
    </row>
    <row r="95" spans="1:27" ht="12.75">
      <c r="A95">
        <v>2.30583333333333</v>
      </c>
      <c r="B95" s="9" t="str">
        <f t="shared" si="12"/>
        <v>2:18:20</v>
      </c>
      <c r="C95">
        <v>15.0086111111111</v>
      </c>
      <c r="D95">
        <v>145</v>
      </c>
      <c r="E95">
        <v>215.273624888605</v>
      </c>
      <c r="F95">
        <v>21.5022303225441</v>
      </c>
      <c r="G95">
        <v>83.501191014484</v>
      </c>
      <c r="H95">
        <v>357.750130691865</v>
      </c>
      <c r="J95">
        <f t="shared" si="13"/>
        <v>360.273624888605</v>
      </c>
      <c r="L95">
        <f t="shared" si="21"/>
        <v>-0.0158650169728395</v>
      </c>
      <c r="M95">
        <f t="shared" si="22"/>
        <v>-0.7138597651802729</v>
      </c>
      <c r="N95">
        <f t="shared" si="23"/>
        <v>-35.81931468846648</v>
      </c>
      <c r="U95">
        <f t="shared" si="14"/>
        <v>2.30583333333333</v>
      </c>
      <c r="V95" s="8">
        <f t="shared" si="15"/>
        <v>2</v>
      </c>
      <c r="W95">
        <f t="shared" si="16"/>
        <v>18.349999999999802</v>
      </c>
      <c r="X95" s="8">
        <f t="shared" si="17"/>
        <v>18</v>
      </c>
      <c r="Y95" s="8">
        <f t="shared" si="18"/>
        <v>20</v>
      </c>
      <c r="Z95">
        <f t="shared" si="19"/>
        <v>2.3055555555555554</v>
      </c>
      <c r="AA95">
        <f t="shared" si="20"/>
        <v>0.0002777777777747126</v>
      </c>
    </row>
    <row r="96" spans="1:27" ht="12.75">
      <c r="A96">
        <v>2.30611111111111</v>
      </c>
      <c r="B96" s="9" t="str">
        <f t="shared" si="12"/>
        <v>2:18:21</v>
      </c>
      <c r="C96">
        <v>15.0087037037037</v>
      </c>
      <c r="D96">
        <v>145</v>
      </c>
      <c r="E96">
        <v>215.277791169853</v>
      </c>
      <c r="F96">
        <v>21.5022321678639</v>
      </c>
      <c r="G96">
        <v>83.5011225105388</v>
      </c>
      <c r="H96">
        <v>357.715879875538</v>
      </c>
      <c r="J96">
        <f t="shared" si="13"/>
        <v>360.277791169853</v>
      </c>
      <c r="L96">
        <f t="shared" si="21"/>
        <v>-0.01644246778099767</v>
      </c>
      <c r="M96">
        <f t="shared" si="22"/>
        <v>-0.7398426079470879</v>
      </c>
      <c r="N96">
        <f t="shared" si="23"/>
        <v>-37.12307490055069</v>
      </c>
      <c r="U96">
        <f t="shared" si="14"/>
        <v>2.30611111111111</v>
      </c>
      <c r="V96" s="8">
        <f t="shared" si="15"/>
        <v>2</v>
      </c>
      <c r="W96">
        <f t="shared" si="16"/>
        <v>18.366666666666607</v>
      </c>
      <c r="X96" s="8">
        <f t="shared" si="17"/>
        <v>18</v>
      </c>
      <c r="Y96" s="8">
        <f t="shared" si="18"/>
        <v>21</v>
      </c>
      <c r="Z96">
        <f t="shared" si="19"/>
        <v>2.305833333333333</v>
      </c>
      <c r="AA96">
        <f t="shared" si="20"/>
        <v>0.000277777777776933</v>
      </c>
    </row>
    <row r="97" spans="1:27" ht="12.75">
      <c r="A97">
        <v>2.30638888888888</v>
      </c>
      <c r="B97" s="9" t="str">
        <f t="shared" si="12"/>
        <v>2:18:22</v>
      </c>
      <c r="C97">
        <v>15.0087962962962</v>
      </c>
      <c r="D97">
        <v>145</v>
      </c>
      <c r="E97">
        <v>215.281957451334</v>
      </c>
      <c r="F97">
        <v>21.5022340131828</v>
      </c>
      <c r="G97">
        <v>83.5010516008371</v>
      </c>
      <c r="H97">
        <v>357.681629827559</v>
      </c>
      <c r="J97">
        <f t="shared" si="13"/>
        <v>360.281957451334</v>
      </c>
      <c r="L97">
        <f t="shared" si="21"/>
        <v>-0.01701990180659201</v>
      </c>
      <c r="M97">
        <f t="shared" si="22"/>
        <v>-0.7658247791812981</v>
      </c>
      <c r="N97">
        <f t="shared" si="23"/>
        <v>-38.4268007875858</v>
      </c>
      <c r="U97">
        <f t="shared" si="14"/>
        <v>2.30638888888888</v>
      </c>
      <c r="V97" s="8">
        <f t="shared" si="15"/>
        <v>2</v>
      </c>
      <c r="W97">
        <f t="shared" si="16"/>
        <v>18.383333333332796</v>
      </c>
      <c r="X97" s="8">
        <f t="shared" si="17"/>
        <v>18</v>
      </c>
      <c r="Y97" s="8">
        <f t="shared" si="18"/>
        <v>22</v>
      </c>
      <c r="Z97">
        <f t="shared" si="19"/>
        <v>2.306111111111111</v>
      </c>
      <c r="AA97">
        <f t="shared" si="20"/>
        <v>0.0002777777777689394</v>
      </c>
    </row>
    <row r="98" spans="1:27" ht="12.75">
      <c r="A98">
        <v>2.30666666666666</v>
      </c>
      <c r="B98" s="9" t="str">
        <f t="shared" si="12"/>
        <v>2:18:23</v>
      </c>
      <c r="C98">
        <v>15.0088888888888</v>
      </c>
      <c r="D98">
        <v>145</v>
      </c>
      <c r="E98">
        <v>215.28612390021</v>
      </c>
      <c r="F98">
        <v>21.5022358585755</v>
      </c>
      <c r="G98">
        <v>83.5009782787586</v>
      </c>
      <c r="H98">
        <v>357.647379200881</v>
      </c>
      <c r="J98">
        <f t="shared" si="13"/>
        <v>360.28612390021</v>
      </c>
      <c r="L98">
        <f t="shared" si="21"/>
        <v>-0.01759821869626641</v>
      </c>
      <c r="M98">
        <f t="shared" si="22"/>
        <v>-0.7918784478120716</v>
      </c>
      <c r="N98">
        <f t="shared" si="23"/>
        <v>-39.73250709317763</v>
      </c>
      <c r="U98">
        <f t="shared" si="14"/>
        <v>2.30666666666666</v>
      </c>
      <c r="V98" s="8">
        <f t="shared" si="15"/>
        <v>2</v>
      </c>
      <c r="W98">
        <f t="shared" si="16"/>
        <v>18.3999999999996</v>
      </c>
      <c r="X98" s="8">
        <f t="shared" si="17"/>
        <v>18</v>
      </c>
      <c r="Y98" s="8">
        <f t="shared" si="18"/>
        <v>23</v>
      </c>
      <c r="Z98">
        <f t="shared" si="19"/>
        <v>2.306388888888889</v>
      </c>
      <c r="AA98">
        <f t="shared" si="20"/>
        <v>0.00027777777777115986</v>
      </c>
    </row>
    <row r="99" spans="1:27" ht="12.75">
      <c r="A99">
        <v>2.30694444444444</v>
      </c>
      <c r="B99" s="9" t="str">
        <f t="shared" si="12"/>
        <v>2:18:24</v>
      </c>
      <c r="C99">
        <v>15.0089814814814</v>
      </c>
      <c r="D99">
        <v>145</v>
      </c>
      <c r="E99">
        <v>215.290290181691</v>
      </c>
      <c r="F99">
        <v>21.5022377038927</v>
      </c>
      <c r="G99">
        <v>83.5009025577148</v>
      </c>
      <c r="H99">
        <v>357.613130770785</v>
      </c>
      <c r="J99">
        <f t="shared" si="13"/>
        <v>360.29029018169103</v>
      </c>
      <c r="L99">
        <f t="shared" si="21"/>
        <v>-0.01817473066667546</v>
      </c>
      <c r="M99">
        <f t="shared" si="22"/>
        <v>-0.8177872729597616</v>
      </c>
      <c r="N99">
        <f t="shared" si="23"/>
        <v>-41.03416138109892</v>
      </c>
      <c r="U99">
        <f t="shared" si="14"/>
        <v>2.30694444444444</v>
      </c>
      <c r="V99" s="8">
        <f t="shared" si="15"/>
        <v>2</v>
      </c>
      <c r="W99">
        <f t="shared" si="16"/>
        <v>18.4166666666664</v>
      </c>
      <c r="X99" s="8">
        <f t="shared" si="17"/>
        <v>18</v>
      </c>
      <c r="Y99" s="8">
        <f t="shared" si="18"/>
        <v>24</v>
      </c>
      <c r="Z99">
        <f t="shared" si="19"/>
        <v>2.3066666666666666</v>
      </c>
      <c r="AA99">
        <f t="shared" si="20"/>
        <v>0.0002777777777733803</v>
      </c>
    </row>
    <row r="100" spans="1:27" ht="12.75">
      <c r="A100">
        <v>2.30722222222222</v>
      </c>
      <c r="B100" s="9" t="str">
        <f t="shared" si="12"/>
        <v>2:18:25</v>
      </c>
      <c r="C100">
        <v>15.009074074074</v>
      </c>
      <c r="D100">
        <v>145</v>
      </c>
      <c r="E100">
        <v>215.294456462938</v>
      </c>
      <c r="F100">
        <v>21.5022395492093</v>
      </c>
      <c r="G100">
        <v>83.500824431188</v>
      </c>
      <c r="H100">
        <v>357.578883190204</v>
      </c>
      <c r="J100">
        <f t="shared" si="13"/>
        <v>360.294456462938</v>
      </c>
      <c r="L100">
        <f t="shared" si="21"/>
        <v>-0.018752101015409233</v>
      </c>
      <c r="M100">
        <f t="shared" si="22"/>
        <v>-0.843766489396447</v>
      </c>
      <c r="N100">
        <f t="shared" si="23"/>
        <v>-42.33773586768077</v>
      </c>
      <c r="U100">
        <f t="shared" si="14"/>
        <v>2.30722222222222</v>
      </c>
      <c r="V100" s="8">
        <f t="shared" si="15"/>
        <v>2</v>
      </c>
      <c r="W100">
        <f t="shared" si="16"/>
        <v>18.433333333333202</v>
      </c>
      <c r="X100" s="8">
        <f t="shared" si="17"/>
        <v>18</v>
      </c>
      <c r="Y100" s="8">
        <f t="shared" si="18"/>
        <v>25</v>
      </c>
      <c r="Z100">
        <f t="shared" si="19"/>
        <v>2.3069444444444445</v>
      </c>
      <c r="AA100">
        <f t="shared" si="20"/>
        <v>0.00027777777777560075</v>
      </c>
    </row>
    <row r="101" spans="1:27" ht="12.75">
      <c r="A101">
        <v>2.3075</v>
      </c>
      <c r="B101" s="9" t="str">
        <f t="shared" si="12"/>
        <v>2:18:27</v>
      </c>
      <c r="C101">
        <v>15.0091666666666</v>
      </c>
      <c r="D101">
        <v>145</v>
      </c>
      <c r="E101">
        <v>215.298622744416</v>
      </c>
      <c r="F101">
        <v>21.5022413945252</v>
      </c>
      <c r="G101">
        <v>83.5007438992498</v>
      </c>
      <c r="H101">
        <v>357.544636481088</v>
      </c>
      <c r="J101">
        <f t="shared" si="13"/>
        <v>360.298622744416</v>
      </c>
      <c r="L101">
        <f t="shared" si="21"/>
        <v>-0.019329452083594333</v>
      </c>
      <c r="M101">
        <f t="shared" si="22"/>
        <v>-0.869744932445677</v>
      </c>
      <c r="N101">
        <f t="shared" si="23"/>
        <v>-43.641274749583786</v>
      </c>
      <c r="U101">
        <f t="shared" si="14"/>
        <v>2.3075</v>
      </c>
      <c r="V101" s="8">
        <f t="shared" si="15"/>
        <v>2</v>
      </c>
      <c r="W101">
        <f t="shared" si="16"/>
        <v>18.450000000000006</v>
      </c>
      <c r="X101" s="8">
        <f t="shared" si="17"/>
        <v>18</v>
      </c>
      <c r="Y101" s="8">
        <f t="shared" si="18"/>
        <v>27</v>
      </c>
      <c r="Z101">
        <f t="shared" si="19"/>
        <v>2.3074999999999997</v>
      </c>
      <c r="AA101">
        <f t="shared" si="20"/>
        <v>0</v>
      </c>
    </row>
    <row r="102" ht="12.75"/>
    <row r="103" ht="12.75"/>
    <row r="104" ht="12.75"/>
    <row r="105" ht="12.75"/>
  </sheetData>
  <printOptions/>
  <pageMargins left="0.75" right="0.75" top="1" bottom="1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Navigational Algorithms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Ruiz</dc:creator>
  <cp:keywords/>
  <dc:description/>
  <cp:lastModifiedBy>Andrés Ruiz</cp:lastModifiedBy>
  <cp:lastPrinted>2008-06-02T20:01:37Z</cp:lastPrinted>
  <dcterms:created xsi:type="dcterms:W3CDTF">2008-06-02T18:48:56Z</dcterms:created>
  <dcterms:modified xsi:type="dcterms:W3CDTF">2008-06-03T10:20:44Z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