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1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<sst xmlns="http://schemas.openxmlformats.org/spreadsheetml/2006/main" count="10" uniqueCount="8">
  <si>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aries</t>
  </si>
  <si>
    <t>venus</t>
  </si>
  <si>
    <t>AA</t>
  </si>
  <si>
    <t>*60</t>
  </si>
  <si>
    <t>AA-NA</t>
  </si>
  <si>
    <t>diff</t>
  </si>
  <si>
    <t>Naut Almanac</t>
  </si>
  <si>
    <t>Astro Almanac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</si>
</sst>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">
    <font>
      <sz val="10"/>
      <name val="Arial"/>
      <family val="0"/>
    </font>
    <font>
      <sz val="8"/>
      <name val="Arial"/>
      <family val="0"/>
    </font>
    <font>
      <sz val="6"/>
      <name val="Arial"/>
      <family val="2"/>
    </font>
    <font>
      <sz val="20.75"/>
      <name val="Arial"/>
      <family val="0"/>
    </font>
    <font>
      <b/>
      <sz val="20.75"/>
      <name val="Arial"/>
      <family val="0"/>
    </font>
    <font>
      <b/>
      <sz val="2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Nautical Almanac - Astronomical Almanac Right Ascension Difference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fixedVal"/>
            <c:val val="0.1"/>
            <c:noEndCap val="0"/>
          </c:errBars>
          <c:xVal>
            <c:strRef>
              <c:f>Sheet1!$A$3:$A$160</c:f>
              <c:strCache/>
            </c:strRef>
          </c:xVal>
          <c:yVal>
            <c:numRef>
              <c:f>Sheet1!$L$3:$L$160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Sheet1!$A$7:$A$30</c:f>
              <c:strCache/>
            </c:strRef>
          </c:xVal>
          <c:yVal>
            <c:numRef>
              <c:f>Sheet1!$T$7:$T$26</c:f>
              <c:numCache/>
            </c:numRef>
          </c:yVal>
          <c:smooth val="0"/>
        </c:ser>
        <c:axId val="4204505"/>
        <c:axId val="37840546"/>
      </c:scatterChart>
      <c:valAx>
        <c:axId val="4204505"/>
        <c:scaling>
          <c:orientation val="minMax"/>
          <c:min val="387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840546"/>
        <c:crosses val="autoZero"/>
        <c:crossBetween val="midCat"/>
        <c:dispUnits/>
      </c:valAx>
      <c:valAx>
        <c:axId val="37840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arc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45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10</xdr:row>
      <xdr:rowOff>114300</xdr:rowOff>
    </xdr:from>
    <xdr:to>
      <xdr:col>23</xdr:col>
      <xdr:colOff>342900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1504950" y="1733550"/>
        <a:ext cx="111442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tabSelected="1" zoomScale="90" zoomScaleNormal="90" workbookViewId="0" topLeftCell="A1">
      <selection activeCell="J4" sqref="J4:L6"/>
    </sheetView>
  </sheetViews>
  <sheetFormatPr defaultColWidth="9.140625" defaultRowHeight="12.75"/>
  <cols>
    <col min="1" max="1" width="11.140625" style="0" customWidth="1"/>
    <col min="2" max="2" width="7.57421875" style="0" customWidth="1"/>
    <col min="3" max="3" width="7.28125" style="0" customWidth="1"/>
    <col min="4" max="4" width="6.28125" style="0" customWidth="1"/>
    <col min="5" max="5" width="8.57421875" style="0" customWidth="1"/>
    <col min="7" max="7" width="6.57421875" style="0" customWidth="1"/>
    <col min="8" max="8" width="5.28125" style="0" customWidth="1"/>
    <col min="14" max="14" width="4.28125" style="0" customWidth="1"/>
    <col min="15" max="15" width="3.7109375" style="0" customWidth="1"/>
    <col min="16" max="16" width="5.00390625" style="0" customWidth="1"/>
  </cols>
  <sheetData>
    <row r="1" spans="2:7" ht="12.75">
      <c r="B1" t="s">
        <v>6</v>
      </c>
      <c r="G1" t="s">
        <v>7</v>
      </c>
    </row>
    <row r="2" spans="2:20" ht="12.75">
      <c r="B2" t="s">
        <v>0</v>
      </c>
      <c r="D2" t="s">
        <v>1</v>
      </c>
      <c r="G2" t="s">
        <v>2</v>
      </c>
      <c r="M2" t="s">
        <v>3</v>
      </c>
      <c r="O2" t="s">
        <v>2</v>
      </c>
      <c r="R2" t="s">
        <v>2</v>
      </c>
      <c r="S2" t="s">
        <v>4</v>
      </c>
      <c r="T2" t="s">
        <v>5</v>
      </c>
    </row>
    <row r="3" spans="1:12" ht="12.75">
      <c r="A3" s="1">
        <v>38718</v>
      </c>
      <c r="B3">
        <v>100</v>
      </c>
      <c r="C3">
        <v>30.4</v>
      </c>
      <c r="D3">
        <v>158</v>
      </c>
      <c r="E3">
        <v>33.8</v>
      </c>
      <c r="F3">
        <f>-(B3+C3/60)+(D3+E3/60)</f>
        <v>58.05666666666667</v>
      </c>
      <c r="G3">
        <v>20</v>
      </c>
      <c r="H3">
        <v>7</v>
      </c>
      <c r="I3">
        <v>47.865</v>
      </c>
      <c r="J3">
        <f>15*(G3+H3/60+I3/3600)</f>
        <v>301.94943750000004</v>
      </c>
      <c r="K3">
        <f>360-J3</f>
        <v>58.050562499999955</v>
      </c>
      <c r="L3">
        <f>(F3-K3)*60</f>
        <v>0.36625000000299224</v>
      </c>
    </row>
    <row r="4" ht="12.75">
      <c r="A4" s="1">
        <v>38719</v>
      </c>
    </row>
    <row r="5" ht="12.75">
      <c r="A5" s="1">
        <v>38720</v>
      </c>
    </row>
    <row r="6" ht="12.75">
      <c r="A6" s="1">
        <v>38721</v>
      </c>
    </row>
    <row r="7" spans="1:20" ht="12.75">
      <c r="A7" s="1">
        <v>38722</v>
      </c>
      <c r="B7">
        <v>104</v>
      </c>
      <c r="C7">
        <v>26.9</v>
      </c>
      <c r="D7">
        <v>164</v>
      </c>
      <c r="E7">
        <v>19</v>
      </c>
      <c r="F7">
        <f>-(B7+C7/60)+(D7+E7/60)</f>
        <v>59.868333333333325</v>
      </c>
      <c r="G7">
        <v>20</v>
      </c>
      <c r="H7">
        <v>0</v>
      </c>
      <c r="I7">
        <v>33.419</v>
      </c>
      <c r="J7">
        <f>15*(G7+H7/60+I7/3600)</f>
        <v>300.13924583333335</v>
      </c>
      <c r="K7">
        <f>360-J7</f>
        <v>59.86075416666665</v>
      </c>
      <c r="L7">
        <f>(F7-K7)*60</f>
        <v>0.4547500000003879</v>
      </c>
      <c r="M7">
        <f>60*L7</f>
        <v>27.285000000023274</v>
      </c>
      <c r="O7">
        <v>6</v>
      </c>
      <c r="P7">
        <v>57</v>
      </c>
      <c r="Q7">
        <v>47.7509</v>
      </c>
      <c r="R7">
        <f>15*(O7+P7/60+Q7/3600)</f>
        <v>104.44896208333334</v>
      </c>
      <c r="S7">
        <f>(D7+E7/60)-R7</f>
        <v>59.86770458333332</v>
      </c>
      <c r="T7">
        <f>(S7-K7)*60</f>
        <v>0.4170250000001374</v>
      </c>
    </row>
    <row r="8" spans="1:20" ht="12.75">
      <c r="A8" s="1">
        <v>38723</v>
      </c>
      <c r="B8">
        <v>105</v>
      </c>
      <c r="C8">
        <v>26.1</v>
      </c>
      <c r="D8">
        <v>165</v>
      </c>
      <c r="E8">
        <v>50.4</v>
      </c>
      <c r="F8">
        <f>-(B8+C8/60)+(D8+E8/60)</f>
        <v>60.405</v>
      </c>
      <c r="G8">
        <v>19</v>
      </c>
      <c r="H8">
        <v>58</v>
      </c>
      <c r="I8">
        <v>24.181</v>
      </c>
      <c r="J8">
        <f>15*(G8+H8/60+I8/3600)</f>
        <v>299.60075416666666</v>
      </c>
      <c r="K8">
        <f>360-J8</f>
        <v>60.39924583333334</v>
      </c>
      <c r="L8">
        <f>(F8-K8)*60</f>
        <v>0.34524999999973716</v>
      </c>
      <c r="M8">
        <f>60*L8</f>
        <v>20.71499999998423</v>
      </c>
      <c r="O8">
        <v>7</v>
      </c>
      <c r="P8">
        <v>1</v>
      </c>
      <c r="Q8">
        <v>44.3024</v>
      </c>
      <c r="R8">
        <f>15*(O8+P8/60+Q8/3600)</f>
        <v>105.43459333333334</v>
      </c>
      <c r="S8">
        <f>(D8+E8/60)-R8</f>
        <v>60.405406666666664</v>
      </c>
      <c r="T8">
        <f>(S8-K8)*60</f>
        <v>0.36964999999952397</v>
      </c>
    </row>
    <row r="9" spans="1:20" ht="12.75">
      <c r="A9" s="1">
        <v>38724</v>
      </c>
      <c r="B9">
        <v>106</v>
      </c>
      <c r="C9">
        <v>25.2</v>
      </c>
      <c r="D9">
        <v>167</v>
      </c>
      <c r="E9">
        <v>23.6</v>
      </c>
      <c r="F9">
        <f aca="true" t="shared" si="0" ref="F9:F14">-(B9+C9/60)+(D9+E9/60)</f>
        <v>60.97333333333334</v>
      </c>
      <c r="G9">
        <v>19</v>
      </c>
      <c r="H9">
        <v>56</v>
      </c>
      <c r="I9">
        <v>7.961</v>
      </c>
      <c r="J9">
        <f>15*(G9+H9/60+I9/3600)</f>
        <v>299.0331708333333</v>
      </c>
      <c r="K9">
        <f>360-J9</f>
        <v>60.966829166666685</v>
      </c>
      <c r="L9">
        <f>(F9-K9)*60</f>
        <v>0.3902499999995257</v>
      </c>
      <c r="M9">
        <f>60*L9</f>
        <v>23.414999999971542</v>
      </c>
      <c r="O9">
        <v>7</v>
      </c>
      <c r="P9">
        <v>5</v>
      </c>
      <c r="Q9">
        <v>40.8545</v>
      </c>
      <c r="R9">
        <f>15*(O9+P9/60+Q9/3600)</f>
        <v>106.42022708333333</v>
      </c>
      <c r="S9">
        <f>(D9+E9/60)-R9</f>
        <v>60.973106250000015</v>
      </c>
      <c r="T9">
        <f>(S9-K9)*60</f>
        <v>0.37662499999981947</v>
      </c>
    </row>
    <row r="10" spans="1:13" ht="12.75">
      <c r="A10" s="1">
        <v>38725</v>
      </c>
      <c r="B10">
        <v>107</v>
      </c>
      <c r="C10">
        <v>24.4</v>
      </c>
      <c r="D10">
        <v>168</v>
      </c>
      <c r="E10">
        <v>58.4</v>
      </c>
      <c r="F10">
        <f t="shared" si="0"/>
        <v>61.56666666666666</v>
      </c>
      <c r="G10">
        <v>19</v>
      </c>
      <c r="H10">
        <v>53</v>
      </c>
      <c r="I10">
        <v>45.541</v>
      </c>
      <c r="J10">
        <f>15*(G10+H10/60+I10/3600)</f>
        <v>298.43975416666666</v>
      </c>
      <c r="K10">
        <f>360-J10</f>
        <v>61.56024583333334</v>
      </c>
      <c r="L10">
        <f>(F10-K10)*60</f>
        <v>0.3852499999993597</v>
      </c>
      <c r="M10">
        <f>60*L10</f>
        <v>23.114999999961583</v>
      </c>
    </row>
    <row r="11" spans="1:13" ht="12.75">
      <c r="A11" s="1">
        <v>38726</v>
      </c>
      <c r="B11">
        <v>108</v>
      </c>
      <c r="C11">
        <v>23.5</v>
      </c>
      <c r="D11">
        <v>170</v>
      </c>
      <c r="E11">
        <v>34.4</v>
      </c>
      <c r="F11">
        <f t="shared" si="0"/>
        <v>62.18166666666666</v>
      </c>
      <c r="G11">
        <v>19</v>
      </c>
      <c r="H11">
        <v>51</v>
      </c>
      <c r="I11">
        <v>17.778</v>
      </c>
      <c r="J11">
        <f>15*(G11+H11/60+I11/3600)</f>
        <v>297.824075</v>
      </c>
      <c r="K11">
        <f>360-J11</f>
        <v>62.17592500000001</v>
      </c>
      <c r="L11">
        <f>(F11-K11)*60</f>
        <v>0.34449999999907277</v>
      </c>
      <c r="M11">
        <f>60*L11</f>
        <v>20.669999999944366</v>
      </c>
    </row>
    <row r="12" spans="1:13" ht="12.75">
      <c r="A12" s="1">
        <v>38727</v>
      </c>
      <c r="B12">
        <v>109</v>
      </c>
      <c r="C12">
        <v>22.6</v>
      </c>
      <c r="D12">
        <v>172</v>
      </c>
      <c r="E12">
        <v>11.6</v>
      </c>
      <c r="F12">
        <f t="shared" si="0"/>
        <v>62.81666666666666</v>
      </c>
      <c r="G12">
        <v>19</v>
      </c>
      <c r="H12">
        <v>48</v>
      </c>
      <c r="I12">
        <v>45.597</v>
      </c>
      <c r="J12">
        <f>15*(G12+H12/60+I12/3600)</f>
        <v>297.18998750000003</v>
      </c>
      <c r="K12">
        <f>360-J12</f>
        <v>62.81001249999997</v>
      </c>
      <c r="L12">
        <f>(F12-K12)*60</f>
        <v>0.39925000000152977</v>
      </c>
      <c r="M12">
        <f>60*L12</f>
        <v>23.955000000091786</v>
      </c>
    </row>
    <row r="13" spans="1:13" ht="12.75">
      <c r="A13" s="1">
        <v>38728</v>
      </c>
      <c r="B13">
        <v>110</v>
      </c>
      <c r="C13">
        <v>21.8</v>
      </c>
      <c r="D13">
        <v>173</v>
      </c>
      <c r="E13">
        <v>49.6</v>
      </c>
      <c r="F13">
        <f t="shared" si="0"/>
        <v>63.463333333333324</v>
      </c>
      <c r="G13">
        <v>19</v>
      </c>
      <c r="H13">
        <v>46</v>
      </c>
      <c r="I13">
        <v>9.98</v>
      </c>
      <c r="J13">
        <f>15*(G13+H13/60+I13/3600)</f>
        <v>296.54158333333334</v>
      </c>
      <c r="K13">
        <f>360-J13</f>
        <v>63.458416666666665</v>
      </c>
      <c r="L13">
        <f>(F13-K13)*60</f>
        <v>0.29499999999956117</v>
      </c>
      <c r="M13">
        <f>60*L13</f>
        <v>17.69999999997367</v>
      </c>
    </row>
    <row r="14" spans="1:13" ht="12.75">
      <c r="A14" s="1">
        <v>38729</v>
      </c>
      <c r="B14">
        <v>111</v>
      </c>
      <c r="C14">
        <v>20.9</v>
      </c>
      <c r="D14">
        <v>175</v>
      </c>
      <c r="E14">
        <v>28.1</v>
      </c>
      <c r="F14">
        <f t="shared" si="0"/>
        <v>64.12</v>
      </c>
      <c r="G14">
        <v>19</v>
      </c>
      <c r="H14">
        <v>43</v>
      </c>
      <c r="I14">
        <v>31.958</v>
      </c>
      <c r="J14">
        <f>15*(G14+H14/60+I14/3600)</f>
        <v>295.8831583333333</v>
      </c>
      <c r="K14">
        <f>360-J14</f>
        <v>64.11684166666669</v>
      </c>
      <c r="L14">
        <f>(F14-K14)*60</f>
        <v>0.1894999999990432</v>
      </c>
      <c r="M14">
        <f>60*L14</f>
        <v>11.369999999942593</v>
      </c>
    </row>
    <row r="15" spans="1:13" ht="12.75">
      <c r="A15" s="1">
        <v>38730</v>
      </c>
      <c r="B15">
        <v>112</v>
      </c>
      <c r="C15">
        <v>20.1</v>
      </c>
      <c r="D15">
        <v>177</v>
      </c>
      <c r="E15">
        <v>7</v>
      </c>
      <c r="F15">
        <f>-(B15+C15/60)+(D15+E15/60)</f>
        <v>64.78166666666668</v>
      </c>
      <c r="G15">
        <v>19</v>
      </c>
      <c r="H15">
        <v>40</v>
      </c>
      <c r="I15">
        <v>52.593</v>
      </c>
      <c r="J15">
        <f>15*(G15+H15/60+I15/3600)</f>
        <v>295.2191375</v>
      </c>
      <c r="K15">
        <f>360-J15</f>
        <v>64.78086250000001</v>
      </c>
      <c r="L15">
        <f>(F15-K15)*60</f>
        <v>0.048250000000109594</v>
      </c>
      <c r="M15">
        <f>60*L15</f>
        <v>2.8950000000065756</v>
      </c>
    </row>
    <row r="16" spans="1:13" ht="12.75">
      <c r="A16" s="1">
        <v>38731</v>
      </c>
      <c r="B16">
        <v>113</v>
      </c>
      <c r="C16">
        <v>19.2</v>
      </c>
      <c r="D16">
        <v>178</v>
      </c>
      <c r="E16">
        <v>45.9</v>
      </c>
      <c r="F16">
        <f>-(B16+C16/60)+(D16+E16/60)</f>
        <v>65.445</v>
      </c>
      <c r="G16">
        <v>19</v>
      </c>
      <c r="H16">
        <v>38</v>
      </c>
      <c r="I16">
        <v>12.967</v>
      </c>
      <c r="J16">
        <f>15*(G16+H16/60+I16/3600)</f>
        <v>294.5540291666667</v>
      </c>
      <c r="K16">
        <f>360-J16</f>
        <v>65.44597083333332</v>
      </c>
      <c r="L16">
        <f>(F16-K16)*60</f>
        <v>-0.05824999999958891</v>
      </c>
      <c r="M16">
        <f>60*L16</f>
        <v>-3.4949999999753345</v>
      </c>
    </row>
    <row r="17" spans="1:13" ht="12.75">
      <c r="A17" s="1">
        <v>38732</v>
      </c>
      <c r="B17">
        <v>114</v>
      </c>
      <c r="C17">
        <v>18.3</v>
      </c>
      <c r="D17">
        <v>180</v>
      </c>
      <c r="E17">
        <v>24.6</v>
      </c>
      <c r="F17">
        <f>-(B17+C17/60)+(D17+E17/60)</f>
        <v>66.10499999999999</v>
      </c>
      <c r="G17">
        <v>19</v>
      </c>
      <c r="H17">
        <v>35</v>
      </c>
      <c r="I17">
        <v>34.167</v>
      </c>
      <c r="J17">
        <f>15*(G17+H17/60+I17/3600)</f>
        <v>293.8923625</v>
      </c>
      <c r="K17">
        <f>360-J17</f>
        <v>66.10763750000001</v>
      </c>
      <c r="L17">
        <f>(F17-K17)*60</f>
        <v>-0.15825000000120326</v>
      </c>
      <c r="M17">
        <f>60*L17</f>
        <v>-9.495000000072196</v>
      </c>
    </row>
    <row r="18" spans="1:13" ht="12.75">
      <c r="A18" s="1">
        <v>38733</v>
      </c>
      <c r="B18">
        <v>115</v>
      </c>
      <c r="C18">
        <v>17.5</v>
      </c>
      <c r="D18">
        <v>182</v>
      </c>
      <c r="E18">
        <v>2.9</v>
      </c>
      <c r="F18">
        <f>-(B18+C18/60)+(D18+E18/60)</f>
        <v>66.75666666666667</v>
      </c>
      <c r="G18">
        <v>19</v>
      </c>
      <c r="H18">
        <v>32</v>
      </c>
      <c r="I18">
        <v>57.267</v>
      </c>
      <c r="J18">
        <f>15*(G18+H18/60+I18/3600)</f>
        <v>293.23861250000004</v>
      </c>
      <c r="K18">
        <f>360-J18</f>
        <v>66.76138749999996</v>
      </c>
      <c r="L18">
        <f>(F18-K18)*60</f>
        <v>-0.2832499999968263</v>
      </c>
      <c r="M18">
        <f>60*L18</f>
        <v>-16.99499999980958</v>
      </c>
    </row>
    <row r="19" spans="1:13" ht="12.75">
      <c r="A19" s="1">
        <v>38734</v>
      </c>
      <c r="B19">
        <v>116</v>
      </c>
      <c r="C19">
        <v>16.6</v>
      </c>
      <c r="D19">
        <v>183</v>
      </c>
      <c r="E19">
        <v>40.5</v>
      </c>
      <c r="F19">
        <f>-(B19+C19/60)+(D19+E19/60)</f>
        <v>67.39833333333334</v>
      </c>
      <c r="G19">
        <v>19</v>
      </c>
      <c r="H19">
        <v>30</v>
      </c>
      <c r="I19">
        <v>23.318</v>
      </c>
      <c r="J19">
        <f>15*(G19+H19/60+I19/3600)</f>
        <v>292.59715833333337</v>
      </c>
      <c r="K19">
        <f>360-J19</f>
        <v>67.40284166666663</v>
      </c>
      <c r="L19">
        <f>(F19-K19)*60</f>
        <v>-0.2704999999974689</v>
      </c>
      <c r="M19">
        <f>60*L19</f>
        <v>-16.229999999848133</v>
      </c>
    </row>
    <row r="20" spans="1:13" ht="12.75">
      <c r="A20" s="1">
        <v>38735</v>
      </c>
      <c r="B20">
        <v>117</v>
      </c>
      <c r="C20">
        <v>15.8</v>
      </c>
      <c r="D20">
        <v>185</v>
      </c>
      <c r="E20">
        <v>17.1</v>
      </c>
      <c r="F20">
        <f>-(B20+C20/60)+(D20+E20/60)</f>
        <v>68.02166666666666</v>
      </c>
      <c r="G20">
        <v>19</v>
      </c>
      <c r="H20">
        <v>27</v>
      </c>
      <c r="I20">
        <v>53.33</v>
      </c>
      <c r="J20">
        <f>15*(G20+H20/60+I20/3600)</f>
        <v>291.9722083333333</v>
      </c>
      <c r="K20">
        <f>360-J20</f>
        <v>68.0277916666667</v>
      </c>
      <c r="L20">
        <f>(F20-K20)*60</f>
        <v>-0.36750000000239424</v>
      </c>
      <c r="M20">
        <f>60*L20</f>
        <v>-22.050000000143655</v>
      </c>
    </row>
    <row r="21" spans="1:13" ht="12.75">
      <c r="A21" s="1">
        <v>38736</v>
      </c>
      <c r="B21">
        <v>118</v>
      </c>
      <c r="C21">
        <v>14.9</v>
      </c>
      <c r="D21">
        <v>186</v>
      </c>
      <c r="E21">
        <v>52.5</v>
      </c>
      <c r="F21">
        <f>-(B21+C21/60)+(D21+E21/60)</f>
        <v>68.62666666666667</v>
      </c>
      <c r="G21">
        <v>19</v>
      </c>
      <c r="H21">
        <v>25</v>
      </c>
      <c r="I21">
        <v>28.263</v>
      </c>
      <c r="J21">
        <f>15*(G21+H21/60+I21/3600)</f>
        <v>291.3677625</v>
      </c>
      <c r="K21">
        <f>360-J21</f>
        <v>68.63223749999997</v>
      </c>
      <c r="L21">
        <f>(F21-K21)*60</f>
        <v>-0.33424999999851934</v>
      </c>
      <c r="M21">
        <f>60*L21</f>
        <v>-20.05499999991116</v>
      </c>
    </row>
    <row r="22" spans="1:13" ht="12.75">
      <c r="A22" s="1">
        <v>38737</v>
      </c>
      <c r="B22">
        <v>119</v>
      </c>
      <c r="C22">
        <v>14</v>
      </c>
      <c r="D22">
        <v>188</v>
      </c>
      <c r="E22">
        <v>26.4</v>
      </c>
      <c r="F22">
        <f>-(B22+C22/60)+(D22+E22/60)</f>
        <v>69.20666666666666</v>
      </c>
      <c r="G22">
        <v>19</v>
      </c>
      <c r="H22">
        <v>23</v>
      </c>
      <c r="I22">
        <v>9.012</v>
      </c>
      <c r="J22">
        <f>15*(G22+H22/60+I22/3600)</f>
        <v>290.78755</v>
      </c>
      <c r="K22">
        <f>360-J22</f>
        <v>69.21244999999999</v>
      </c>
      <c r="L22">
        <f>(F22-K22)*60</f>
        <v>-0.3469999999995821</v>
      </c>
      <c r="M22">
        <f>60*L22</f>
        <v>-20.819999999974925</v>
      </c>
    </row>
    <row r="23" spans="1:13" ht="12.75">
      <c r="A23" s="1">
        <v>38738</v>
      </c>
      <c r="B23">
        <v>120</v>
      </c>
      <c r="C23">
        <v>13.2</v>
      </c>
      <c r="D23">
        <v>189</v>
      </c>
      <c r="E23">
        <v>58.7</v>
      </c>
      <c r="F23">
        <f>-(B23+C23/60)+(D23+E23/60)</f>
        <v>69.75833333333333</v>
      </c>
      <c r="G23">
        <v>19</v>
      </c>
      <c r="H23">
        <v>20</v>
      </c>
      <c r="I23">
        <v>56.404</v>
      </c>
      <c r="J23">
        <f>15*(G23+H23/60+I23/3600)</f>
        <v>290.23501666666664</v>
      </c>
      <c r="K23">
        <f>360-J23</f>
        <v>69.76498333333336</v>
      </c>
      <c r="L23">
        <f>(F23-K23)*60</f>
        <v>-0.39900000000216096</v>
      </c>
      <c r="M23">
        <f>60*L23</f>
        <v>-23.940000000129658</v>
      </c>
    </row>
    <row r="24" spans="1:13" ht="12.75">
      <c r="A24" s="1">
        <v>38739</v>
      </c>
      <c r="B24">
        <v>121</v>
      </c>
      <c r="C24">
        <v>12.3</v>
      </c>
      <c r="D24">
        <v>191</v>
      </c>
      <c r="E24">
        <v>29.1</v>
      </c>
      <c r="F24">
        <f>-(B24+C24/60)+(D24+E24/60)</f>
        <v>70.28000000000002</v>
      </c>
      <c r="G24">
        <v>19</v>
      </c>
      <c r="H24">
        <v>18</v>
      </c>
      <c r="I24">
        <v>51.185</v>
      </c>
      <c r="J24">
        <f>15*(G24+H24/60+I24/3600)</f>
        <v>289.71327083333335</v>
      </c>
      <c r="K24">
        <f>360-J24</f>
        <v>70.28672916666665</v>
      </c>
      <c r="L24">
        <f>(F24-K24)*60</f>
        <v>-0.4037499999978422</v>
      </c>
      <c r="M24">
        <f>60*L24</f>
        <v>-24.224999999870533</v>
      </c>
    </row>
    <row r="25" spans="1:20" ht="12.75">
      <c r="A25" s="1">
        <v>38740</v>
      </c>
      <c r="B25">
        <v>122</v>
      </c>
      <c r="C25">
        <v>11.4</v>
      </c>
      <c r="D25">
        <v>192</v>
      </c>
      <c r="E25">
        <v>57.6</v>
      </c>
      <c r="F25">
        <f>-(B25+C25/60)+(D25+E25/60)</f>
        <v>70.77000000000001</v>
      </c>
      <c r="G25">
        <v>19</v>
      </c>
      <c r="H25">
        <v>16</v>
      </c>
      <c r="I25">
        <v>54.02</v>
      </c>
      <c r="J25">
        <f>15*(G25+H25/60+I25/3600)</f>
        <v>289.2250833333333</v>
      </c>
      <c r="K25">
        <f>360-J25</f>
        <v>70.77491666666668</v>
      </c>
      <c r="L25">
        <f>(F25-K25)*60</f>
        <v>-0.2950000000004138</v>
      </c>
      <c r="M25">
        <f>60*L25</f>
        <v>-17.70000000002483</v>
      </c>
      <c r="O25">
        <v>8</v>
      </c>
      <c r="P25">
        <v>8</v>
      </c>
      <c r="Q25">
        <v>45.7717</v>
      </c>
      <c r="R25">
        <f>15*(O25+P25/60+Q25/3600)</f>
        <v>122.19071541666666</v>
      </c>
      <c r="S25">
        <f>(D25+E25/60)-R25</f>
        <v>70.76928458333335</v>
      </c>
      <c r="T25">
        <f>(S25-K25)*60</f>
        <v>-0.3379250000003253</v>
      </c>
    </row>
    <row r="26" spans="1:20" ht="12.75">
      <c r="A26" s="1">
        <v>38741</v>
      </c>
      <c r="B26">
        <v>123</v>
      </c>
      <c r="C26">
        <v>10.6</v>
      </c>
      <c r="D26">
        <v>194</v>
      </c>
      <c r="E26">
        <v>23.8</v>
      </c>
      <c r="F26">
        <f>-(B26+C26/60)+(D26+E26/60)</f>
        <v>71.22000000000001</v>
      </c>
      <c r="G26">
        <v>19</v>
      </c>
      <c r="H26">
        <v>15</v>
      </c>
      <c r="I26">
        <v>5.487</v>
      </c>
      <c r="J26">
        <f>15*(G26+H26/60+I26/3600)</f>
        <v>288.7728625</v>
      </c>
      <c r="K26">
        <f>360-J26</f>
        <v>71.22713750000003</v>
      </c>
      <c r="L26">
        <f>(F26-K26)*60</f>
        <v>-0.42825000000078717</v>
      </c>
      <c r="M26">
        <f>60*L26</f>
        <v>-25.69500000004723</v>
      </c>
      <c r="O26">
        <v>8</v>
      </c>
      <c r="P26">
        <v>12</v>
      </c>
      <c r="Q26">
        <v>42.3284</v>
      </c>
      <c r="R26">
        <f>15*(O26+P26/60+Q26/3600)</f>
        <v>123.17636833333333</v>
      </c>
      <c r="S26">
        <f>(D26+E26/60)-R26</f>
        <v>71.22029833333335</v>
      </c>
      <c r="T26">
        <f>(S26-K26)*60</f>
        <v>-0.4103500000007898</v>
      </c>
    </row>
    <row r="27" ht="12.75">
      <c r="A27" s="1">
        <v>38742</v>
      </c>
    </row>
    <row r="28" ht="12.75">
      <c r="A28" s="1">
        <v>38743</v>
      </c>
    </row>
    <row r="29" ht="12.75">
      <c r="A29" s="1">
        <v>38744</v>
      </c>
    </row>
    <row r="30" spans="1:12" ht="12.75">
      <c r="A30" s="1">
        <v>38745</v>
      </c>
      <c r="B30">
        <v>127</v>
      </c>
      <c r="C30">
        <v>7.1</v>
      </c>
      <c r="D30">
        <v>199</v>
      </c>
      <c r="E30">
        <v>45.2</v>
      </c>
      <c r="F30">
        <f>-(B30+C30/60)+(D30+E30/60)</f>
        <v>72.63499999999999</v>
      </c>
      <c r="G30">
        <v>19</v>
      </c>
      <c r="H30">
        <v>9</v>
      </c>
      <c r="I30">
        <v>26.222</v>
      </c>
      <c r="J30">
        <f>15*(G30+H30/60+I30/3600)</f>
        <v>287.3592583333333</v>
      </c>
      <c r="K30">
        <f>360-J30</f>
        <v>72.64074166666671</v>
      </c>
      <c r="L30">
        <f>(F30-K30)*60</f>
        <v>-0.344500000003336</v>
      </c>
    </row>
    <row r="31" ht="12.75">
      <c r="A31" s="1">
        <v>38746</v>
      </c>
    </row>
    <row r="32" ht="12.75">
      <c r="A32" s="1">
        <v>38747</v>
      </c>
    </row>
    <row r="33" ht="12.75">
      <c r="A33" s="1">
        <v>38748</v>
      </c>
    </row>
    <row r="34" ht="12.75">
      <c r="A34" s="1">
        <v>38749</v>
      </c>
    </row>
    <row r="35" ht="12.75">
      <c r="A35" s="1">
        <v>38750</v>
      </c>
    </row>
    <row r="36" ht="12.75">
      <c r="A36" s="1">
        <v>38751</v>
      </c>
    </row>
    <row r="37" spans="1:12" ht="12.75">
      <c r="A37" s="1">
        <v>38752</v>
      </c>
      <c r="B37">
        <v>134</v>
      </c>
      <c r="C37">
        <v>1.1</v>
      </c>
      <c r="D37">
        <v>207</v>
      </c>
      <c r="E37">
        <v>29.4</v>
      </c>
      <c r="F37">
        <f>-(B37+C37/60)+(D37+E37/60)</f>
        <v>73.47166666666666</v>
      </c>
      <c r="G37">
        <v>19</v>
      </c>
      <c r="H37">
        <v>6</v>
      </c>
      <c r="I37">
        <v>5.745</v>
      </c>
      <c r="J37">
        <f>15*(G37+H37/60+I37/3600)</f>
        <v>286.5239375</v>
      </c>
      <c r="K37">
        <f>360-J37</f>
        <v>73.47606250000001</v>
      </c>
      <c r="L37">
        <f>(F37-K37)*60</f>
        <v>-0.26375000000086857</v>
      </c>
    </row>
    <row r="38" ht="12.75">
      <c r="A38" s="1">
        <v>38753</v>
      </c>
    </row>
    <row r="39" ht="12.75">
      <c r="A39" s="1">
        <v>38754</v>
      </c>
    </row>
    <row r="40" ht="12.75">
      <c r="A40" s="1">
        <v>38755</v>
      </c>
    </row>
    <row r="41" ht="12.75">
      <c r="A41" s="1">
        <v>38756</v>
      </c>
    </row>
    <row r="42" ht="12.75">
      <c r="A42" s="1">
        <v>38757</v>
      </c>
    </row>
    <row r="43" ht="12.75">
      <c r="A43" s="1">
        <v>38758</v>
      </c>
    </row>
    <row r="44" ht="12.75">
      <c r="A44" s="1">
        <v>38759</v>
      </c>
    </row>
    <row r="45" spans="1:12" ht="12.75">
      <c r="A45" s="1">
        <v>38760</v>
      </c>
      <c r="B45">
        <v>141</v>
      </c>
      <c r="C45">
        <v>54.2</v>
      </c>
      <c r="D45">
        <v>213</v>
      </c>
      <c r="E45">
        <v>52.3</v>
      </c>
      <c r="F45">
        <f>-(B45+C45/60)+(D45+E45/60)</f>
        <v>71.96833333333333</v>
      </c>
      <c r="G45">
        <v>19</v>
      </c>
      <c r="H45">
        <v>12</v>
      </c>
      <c r="I45">
        <v>6.714</v>
      </c>
      <c r="J45">
        <f>15*(G45+H45/60+I45/3600)</f>
        <v>288.02797499999997</v>
      </c>
      <c r="K45">
        <f>360-J45</f>
        <v>71.97202500000003</v>
      </c>
      <c r="L45">
        <f>(F45-K45)*60</f>
        <v>-0.2215000000018108</v>
      </c>
    </row>
    <row r="46" ht="12.75">
      <c r="A46" s="1">
        <v>38761</v>
      </c>
    </row>
    <row r="47" ht="12.75">
      <c r="A47" s="1">
        <v>38762</v>
      </c>
    </row>
    <row r="48" ht="12.75">
      <c r="A48" s="1">
        <v>38763</v>
      </c>
    </row>
    <row r="49" ht="12.75">
      <c r="A49" s="1">
        <v>38764</v>
      </c>
    </row>
    <row r="50" ht="12.75">
      <c r="A50" s="1">
        <v>38765</v>
      </c>
    </row>
    <row r="51" ht="12.75">
      <c r="A51" s="1">
        <v>38766</v>
      </c>
    </row>
    <row r="52" ht="12.75">
      <c r="A52" s="1">
        <v>38767</v>
      </c>
    </row>
    <row r="53" ht="12.75">
      <c r="A53" s="1">
        <v>38768</v>
      </c>
    </row>
    <row r="54" ht="12.75">
      <c r="A54" s="1">
        <v>38769</v>
      </c>
    </row>
    <row r="55" ht="12.75">
      <c r="A55" s="1">
        <v>38770</v>
      </c>
    </row>
    <row r="56" ht="12.75">
      <c r="A56" s="1">
        <v>38771</v>
      </c>
    </row>
    <row r="57" ht="12.75">
      <c r="A57" s="1">
        <v>38772</v>
      </c>
    </row>
    <row r="58" ht="12.75">
      <c r="A58" s="1">
        <v>38773</v>
      </c>
    </row>
    <row r="59" ht="12.75">
      <c r="A59" s="1">
        <v>38774</v>
      </c>
    </row>
    <row r="60" ht="12.75">
      <c r="A60" s="1">
        <v>38775</v>
      </c>
    </row>
    <row r="61" ht="12.75">
      <c r="A61" s="1">
        <v>38776</v>
      </c>
    </row>
    <row r="62" ht="12.75">
      <c r="A62" s="1">
        <v>38777</v>
      </c>
    </row>
    <row r="63" ht="12.75">
      <c r="A63" s="1">
        <v>38778</v>
      </c>
    </row>
    <row r="64" ht="12.75">
      <c r="A64" s="1">
        <v>38779</v>
      </c>
    </row>
    <row r="65" ht="12.75">
      <c r="A65" s="1">
        <v>38780</v>
      </c>
    </row>
    <row r="66" ht="12.75">
      <c r="A66" s="1">
        <v>38781</v>
      </c>
    </row>
    <row r="67" ht="12.75">
      <c r="A67" s="1">
        <v>38782</v>
      </c>
    </row>
    <row r="68" ht="12.75">
      <c r="A68" s="1">
        <v>38783</v>
      </c>
    </row>
    <row r="69" ht="12.75">
      <c r="A69" s="1">
        <v>38784</v>
      </c>
    </row>
    <row r="70" ht="12.75">
      <c r="A70" s="1">
        <v>38785</v>
      </c>
    </row>
    <row r="71" ht="12.75">
      <c r="A71" s="1">
        <v>38786</v>
      </c>
    </row>
    <row r="72" ht="12.75">
      <c r="A72" s="1">
        <v>38787</v>
      </c>
    </row>
    <row r="73" ht="12.75">
      <c r="A73" s="1">
        <v>38788</v>
      </c>
    </row>
    <row r="74" ht="12.75">
      <c r="A74" s="1">
        <v>38789</v>
      </c>
    </row>
    <row r="75" ht="12.75">
      <c r="A75" s="1">
        <v>38790</v>
      </c>
    </row>
    <row r="76" ht="12.75">
      <c r="A76" s="1">
        <v>38791</v>
      </c>
    </row>
    <row r="77" ht="12.75">
      <c r="A77" s="1">
        <v>38792</v>
      </c>
    </row>
    <row r="78" ht="12.75">
      <c r="A78" s="1">
        <v>38793</v>
      </c>
    </row>
    <row r="79" ht="12.75">
      <c r="A79" s="1">
        <v>38794</v>
      </c>
    </row>
    <row r="80" ht="12.75">
      <c r="A80" s="1">
        <v>38795</v>
      </c>
    </row>
    <row r="81" ht="12.75">
      <c r="A81" s="1">
        <v>38796</v>
      </c>
    </row>
    <row r="82" ht="12.75">
      <c r="A82" s="1">
        <v>38797</v>
      </c>
    </row>
    <row r="83" ht="12.75">
      <c r="A83" s="1">
        <v>38798</v>
      </c>
    </row>
    <row r="84" ht="12.75">
      <c r="A84" s="1">
        <v>38799</v>
      </c>
    </row>
    <row r="85" spans="1:12" ht="12.75">
      <c r="A85" s="1">
        <v>38800</v>
      </c>
      <c r="B85">
        <v>181</v>
      </c>
      <c r="C85">
        <v>19.8</v>
      </c>
      <c r="D85">
        <v>222</v>
      </c>
      <c r="E85">
        <v>45.2</v>
      </c>
      <c r="F85">
        <f>-(B85+C85/60)+(D85+E85/60)</f>
        <v>41.42333333333332</v>
      </c>
      <c r="G85">
        <v>21</v>
      </c>
      <c r="H85">
        <v>14</v>
      </c>
      <c r="I85">
        <v>17.572</v>
      </c>
      <c r="J85">
        <f>15*(G85+H85/60+I85/3600)</f>
        <v>318.57321666666667</v>
      </c>
      <c r="K85">
        <f>360-J85</f>
        <v>41.42678333333333</v>
      </c>
      <c r="L85">
        <f>(F85-K85)*60</f>
        <v>-0.20700000000090313</v>
      </c>
    </row>
    <row r="86" ht="12.75">
      <c r="A86" s="1">
        <v>38801</v>
      </c>
    </row>
    <row r="87" ht="12.75">
      <c r="A87" s="1">
        <v>38802</v>
      </c>
    </row>
    <row r="88" ht="12.75">
      <c r="A88" s="1">
        <v>38803</v>
      </c>
    </row>
    <row r="89" ht="12.75">
      <c r="A89" s="1">
        <v>38804</v>
      </c>
    </row>
    <row r="90" ht="12.75">
      <c r="A90" s="1">
        <v>38805</v>
      </c>
    </row>
    <row r="91" ht="12.75">
      <c r="A91" s="1">
        <v>38806</v>
      </c>
    </row>
    <row r="92" ht="12.75">
      <c r="A92" s="1">
        <v>38807</v>
      </c>
    </row>
    <row r="93" ht="12.75">
      <c r="A93" s="1">
        <v>38808</v>
      </c>
    </row>
    <row r="94" ht="12.75">
      <c r="A94" s="1">
        <v>38809</v>
      </c>
    </row>
    <row r="95" ht="12.75">
      <c r="A95" s="1">
        <v>38810</v>
      </c>
    </row>
    <row r="96" ht="12.75">
      <c r="A96" s="1">
        <v>38811</v>
      </c>
    </row>
    <row r="97" ht="12.75">
      <c r="A97" s="1">
        <v>38812</v>
      </c>
    </row>
    <row r="98" ht="12.75">
      <c r="A98" s="1">
        <v>38813</v>
      </c>
    </row>
    <row r="99" ht="12.75">
      <c r="A99" s="1">
        <v>38814</v>
      </c>
    </row>
    <row r="100" ht="12.75">
      <c r="A100" s="1">
        <v>38815</v>
      </c>
    </row>
    <row r="101" ht="12.75">
      <c r="A101" s="1">
        <v>38816</v>
      </c>
    </row>
    <row r="102" ht="12.75">
      <c r="A102" s="1">
        <v>38817</v>
      </c>
    </row>
    <row r="103" ht="12.75">
      <c r="A103" s="1">
        <v>38818</v>
      </c>
    </row>
    <row r="104" ht="12.75">
      <c r="A104" s="1">
        <v>38819</v>
      </c>
    </row>
    <row r="105" ht="12.75">
      <c r="A105" s="1">
        <v>38820</v>
      </c>
    </row>
    <row r="106" ht="12.75">
      <c r="A106" s="1">
        <v>38821</v>
      </c>
    </row>
    <row r="107" ht="12.75">
      <c r="A107" s="1">
        <v>38822</v>
      </c>
    </row>
    <row r="108" ht="12.75">
      <c r="A108" s="1">
        <v>38823</v>
      </c>
    </row>
    <row r="109" ht="12.75">
      <c r="A109" s="1">
        <v>38824</v>
      </c>
    </row>
    <row r="110" ht="12.75">
      <c r="A110" s="1">
        <v>38825</v>
      </c>
    </row>
    <row r="111" ht="12.75">
      <c r="A111" s="1">
        <v>38826</v>
      </c>
    </row>
    <row r="112" ht="12.75">
      <c r="A112" s="1">
        <v>38827</v>
      </c>
    </row>
    <row r="113" ht="12.75">
      <c r="A113" s="1">
        <v>38828</v>
      </c>
    </row>
    <row r="114" ht="12.75">
      <c r="A114" s="1">
        <v>38829</v>
      </c>
    </row>
    <row r="115" ht="12.75">
      <c r="A115" s="1">
        <v>38830</v>
      </c>
    </row>
    <row r="116" ht="12.75">
      <c r="A116" s="1">
        <v>38831</v>
      </c>
    </row>
    <row r="117" ht="12.75">
      <c r="A117" s="1">
        <v>38832</v>
      </c>
    </row>
    <row r="118" ht="12.75">
      <c r="A118" s="1">
        <v>38833</v>
      </c>
    </row>
    <row r="119" ht="12.75">
      <c r="A119" s="1">
        <v>38834</v>
      </c>
    </row>
    <row r="120" spans="1:12" ht="12.75">
      <c r="A120" s="1">
        <v>38835</v>
      </c>
      <c r="B120">
        <v>215</v>
      </c>
      <c r="C120">
        <v>49.6</v>
      </c>
      <c r="D120">
        <v>221</v>
      </c>
      <c r="E120">
        <v>0.6</v>
      </c>
      <c r="F120">
        <f>-(B120+C120/60)+(D120+E120/60)</f>
        <v>5.183333333333337</v>
      </c>
      <c r="G120">
        <v>23</v>
      </c>
      <c r="H120">
        <v>39</v>
      </c>
      <c r="I120">
        <v>15.79</v>
      </c>
      <c r="J120">
        <f>15*(G120+H120/60+I120/3600)</f>
        <v>354.81579166666666</v>
      </c>
      <c r="K120">
        <f>360-J120</f>
        <v>5.184208333333345</v>
      </c>
      <c r="L120">
        <f>(F120-K120)*60</f>
        <v>-0.05250000000046384</v>
      </c>
    </row>
    <row r="121" ht="12.75">
      <c r="A121" s="1">
        <v>38836</v>
      </c>
    </row>
    <row r="122" ht="12.75">
      <c r="A122" s="1">
        <v>38837</v>
      </c>
    </row>
    <row r="123" ht="12.75">
      <c r="A123" s="1">
        <v>38838</v>
      </c>
    </row>
    <row r="124" ht="12.75">
      <c r="A124" s="1">
        <v>38839</v>
      </c>
    </row>
    <row r="125" ht="12.75">
      <c r="A125" s="1">
        <v>38840</v>
      </c>
    </row>
    <row r="126" ht="12.75">
      <c r="A126" s="1">
        <v>38841</v>
      </c>
    </row>
    <row r="127" ht="12.75">
      <c r="A127" s="1">
        <v>38842</v>
      </c>
    </row>
    <row r="128" ht="12.75">
      <c r="A128" s="1">
        <v>38843</v>
      </c>
    </row>
    <row r="129" ht="12.75">
      <c r="A129" s="1">
        <v>38844</v>
      </c>
    </row>
    <row r="130" ht="12.75">
      <c r="A130" s="1">
        <v>38845</v>
      </c>
    </row>
    <row r="131" ht="12.75">
      <c r="A131" s="1">
        <v>38846</v>
      </c>
    </row>
    <row r="132" ht="12.75">
      <c r="A132" s="1">
        <v>38847</v>
      </c>
    </row>
    <row r="133" ht="12.75">
      <c r="A133" s="1">
        <v>38848</v>
      </c>
    </row>
    <row r="134" ht="12.75">
      <c r="A134" s="1">
        <v>38849</v>
      </c>
    </row>
    <row r="135" ht="12.75">
      <c r="A135" s="1">
        <v>38850</v>
      </c>
    </row>
    <row r="136" ht="12.75">
      <c r="A136" s="1">
        <v>38851</v>
      </c>
    </row>
    <row r="137" ht="12.75">
      <c r="A137" s="1">
        <v>38852</v>
      </c>
    </row>
    <row r="138" ht="12.75">
      <c r="A138" s="1">
        <v>38853</v>
      </c>
    </row>
    <row r="139" ht="12.75">
      <c r="A139" s="1">
        <v>38854</v>
      </c>
    </row>
    <row r="140" ht="12.75">
      <c r="A140" s="1">
        <v>38855</v>
      </c>
    </row>
    <row r="141" ht="12.75">
      <c r="A141" s="1">
        <v>38856</v>
      </c>
    </row>
    <row r="142" ht="12.75">
      <c r="A142" s="1">
        <v>38857</v>
      </c>
    </row>
    <row r="143" ht="12.75">
      <c r="A143" s="1">
        <v>38858</v>
      </c>
    </row>
    <row r="144" ht="12.75">
      <c r="A144" s="1">
        <v>38859</v>
      </c>
    </row>
    <row r="145" ht="12.75">
      <c r="A145" s="1">
        <v>38860</v>
      </c>
    </row>
    <row r="146" ht="12.75">
      <c r="A146" s="1">
        <v>38861</v>
      </c>
    </row>
    <row r="147" ht="12.75">
      <c r="A147" s="1">
        <v>38862</v>
      </c>
    </row>
    <row r="148" ht="12.75">
      <c r="A148" s="1">
        <v>38863</v>
      </c>
    </row>
    <row r="149" ht="12.75">
      <c r="A149" s="1">
        <v>38864</v>
      </c>
    </row>
    <row r="150" ht="12.75">
      <c r="A150" s="1">
        <v>38865</v>
      </c>
    </row>
    <row r="151" ht="12.75">
      <c r="A151" s="1">
        <v>38866</v>
      </c>
    </row>
    <row r="152" ht="12.75">
      <c r="A152" s="1">
        <v>38867</v>
      </c>
    </row>
    <row r="153" ht="12.75">
      <c r="A153" s="1">
        <v>38868</v>
      </c>
    </row>
    <row r="154" ht="12.75">
      <c r="A154" s="1">
        <v>38869</v>
      </c>
    </row>
    <row r="155" ht="12.75">
      <c r="A155" s="1">
        <v>38870</v>
      </c>
    </row>
    <row r="156" ht="12.75">
      <c r="A156" s="1">
        <v>38871</v>
      </c>
    </row>
    <row r="157" ht="12.75">
      <c r="A157" s="1">
        <v>38872</v>
      </c>
    </row>
    <row r="158" ht="12.75">
      <c r="A158" s="1">
        <v>38873</v>
      </c>
    </row>
    <row r="159" ht="12.75">
      <c r="A159" s="1">
        <v>38874</v>
      </c>
    </row>
    <row r="160" spans="1:12" ht="12.75">
      <c r="A160" s="1">
        <v>38875</v>
      </c>
      <c r="B160">
        <v>255</v>
      </c>
      <c r="C160">
        <v>15.2</v>
      </c>
      <c r="D160">
        <v>217</v>
      </c>
      <c r="E160">
        <v>6.2</v>
      </c>
      <c r="F160">
        <f>-(B160+C160/60)+(D160+E160/60)</f>
        <v>-38.150000000000006</v>
      </c>
      <c r="G160">
        <v>2</v>
      </c>
      <c r="H160">
        <v>32</v>
      </c>
      <c r="I160">
        <v>35.777</v>
      </c>
      <c r="J160">
        <f>15*(G160+H160/60+I160/3600)</f>
        <v>38.14907083333333</v>
      </c>
      <c r="K160">
        <f>360-J160-360</f>
        <v>-38.149070833333326</v>
      </c>
      <c r="L160">
        <f>(F160-K160)*60</f>
        <v>-0.055750000000784894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2008-12-06T02:33:02Z</cp:lastPrinted>
  <dcterms:created xsi:type="dcterms:W3CDTF">2008-12-05T22:53:24Z</dcterms:created>
  <dcterms:modified xsi:type="dcterms:W3CDTF">2008-12-06T02:50:11Z</dcterms:modified>
  <cp:category/>
  <cp:version/>
  <cp:contentType/>
  <cp:contentStatus/>
</cp:coreProperties>
</file>