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<sst xmlns="http://schemas.openxmlformats.org/spreadsheetml/2006/main" count="69" uniqueCount="61">
  <si>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Marseilles table name</t>
  </si>
  <si>
    <t>Long deg</t>
  </si>
  <si>
    <t>min</t>
  </si>
  <si>
    <t>Lat deg</t>
  </si>
  <si>
    <t>Modern equiv.</t>
  </si>
  <si>
    <t>Lat</t>
  </si>
  <si>
    <t>Tangea</t>
  </si>
  <si>
    <t>Tangiers</t>
  </si>
  <si>
    <t>Corduba</t>
  </si>
  <si>
    <t>Cordoba</t>
  </si>
  <si>
    <t>Cepta</t>
  </si>
  <si>
    <t>Ceuta</t>
  </si>
  <si>
    <t>Toletum</t>
  </si>
  <si>
    <t>Toledo</t>
  </si>
  <si>
    <t>Sedis Regis Francorum</t>
  </si>
  <si>
    <t>Paris</t>
  </si>
  <si>
    <t>Carthago</t>
  </si>
  <si>
    <t>Carthage</t>
  </si>
  <si>
    <t>Tuniz</t>
  </si>
  <si>
    <t>Tunis</t>
  </si>
  <si>
    <t>Balgh</t>
  </si>
  <si>
    <t>Bactria</t>
  </si>
  <si>
    <t>Fergana</t>
  </si>
  <si>
    <t>Fargana</t>
  </si>
  <si>
    <t>Mecah</t>
  </si>
  <si>
    <t>Mecca</t>
  </si>
  <si>
    <t>Geddiah</t>
  </si>
  <si>
    <t>Jeddah</t>
  </si>
  <si>
    <t>Almedina</t>
  </si>
  <si>
    <t>Medina</t>
  </si>
  <si>
    <t>Alre</t>
  </si>
  <si>
    <t>Herat</t>
  </si>
  <si>
    <t>Goarizmi</t>
  </si>
  <si>
    <t>Khiva</t>
  </si>
  <si>
    <t>Adramauht</t>
  </si>
  <si>
    <t>Aden</t>
  </si>
  <si>
    <t>Sanaa</t>
  </si>
  <si>
    <t>Almedia</t>
  </si>
  <si>
    <t>Almeria</t>
  </si>
  <si>
    <t>Roma</t>
  </si>
  <si>
    <t>Rome</t>
  </si>
  <si>
    <t>Barca</t>
  </si>
  <si>
    <t>Barqah/Cyrene</t>
  </si>
  <si>
    <t>Alexandria</t>
  </si>
  <si>
    <t>Dimiath</t>
  </si>
  <si>
    <t>Damietta</t>
  </si>
  <si>
    <t>Other Trabuluz</t>
  </si>
  <si>
    <t>Palmyra/Tadmor</t>
  </si>
  <si>
    <t>Bagdeth</t>
  </si>
  <si>
    <t>Baghdad</t>
  </si>
  <si>
    <t>Assuen</t>
  </si>
  <si>
    <t>Aswan</t>
  </si>
  <si>
    <t>Jerusalem</t>
  </si>
  <si>
    <t>Sur</t>
  </si>
  <si>
    <t>Tyre</t>
  </si>
  <si>
    <t>Damascus</t>
  </si>
  <si>
    <t>Long diff</t>
  </si>
  <si>
    <t>Lat diff</t>
  </si>
  <si>
    <t>Average</t>
  </si>
  <si>
    <t>Std. Dev.</t>
  </si>
  <si>
    <t xml:space="preserve">Unc.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</si>
</sst>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Sheet1!$L$2:$L$28</c:f>
              <c:numCache/>
            </c:numRef>
          </c:xVal>
          <c:yVal>
            <c:numRef>
              <c:f>Sheet1!$K$2:$K$28</c:f>
              <c:numCache/>
            </c:numRef>
          </c:yVal>
          <c:smooth val="0"/>
        </c:ser>
        <c:axId val="829020"/>
        <c:axId val="7461181"/>
      </c:scatterChart>
      <c:val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Lat diff (Table-Modern)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crossBetween val="midCat"/>
        <c:dispUnits/>
      </c:val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Long diff (Table-Modern)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34</xdr:row>
      <xdr:rowOff>19050</xdr:rowOff>
    </xdr:from>
    <xdr:to>
      <xdr:col>10</xdr:col>
      <xdr:colOff>600075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3914775" y="5562600"/>
        <a:ext cx="40767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C18">
      <selection activeCell="M46" sqref="M46"/>
    </sheetView>
  </sheetViews>
  <sheetFormatPr defaultColWidth="9.140625" defaultRowHeight="12.75"/>
  <cols>
    <col min="1" max="1" width="21.28125" style="0" customWidth="1"/>
    <col min="6" max="6" width="17.00390625" style="0" customWidth="1"/>
    <col min="7" max="7" width="8.5742187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1</v>
      </c>
      <c r="H1" t="s">
        <v>2</v>
      </c>
      <c r="I1" t="s">
        <v>5</v>
      </c>
      <c r="J1" t="s">
        <v>2</v>
      </c>
      <c r="K1" t="s">
        <v>56</v>
      </c>
      <c r="L1" t="s">
        <v>57</v>
      </c>
    </row>
    <row r="2" spans="1:12" ht="15.75">
      <c r="A2" t="s">
        <v>6</v>
      </c>
      <c r="B2">
        <v>6</v>
      </c>
      <c r="C2">
        <v>30</v>
      </c>
      <c r="D2">
        <v>35</v>
      </c>
      <c r="E2">
        <v>15</v>
      </c>
      <c r="F2" s="1" t="s">
        <v>7</v>
      </c>
      <c r="G2">
        <v>-5</v>
      </c>
      <c r="H2">
        <v>-49</v>
      </c>
      <c r="I2">
        <v>35</v>
      </c>
      <c r="J2">
        <v>50</v>
      </c>
      <c r="K2" s="2">
        <f>B2-G2+(0.01/0.6)*(C2-H2)</f>
        <v>12.316666666666666</v>
      </c>
      <c r="L2" s="2">
        <f>D2-I2+(0.01/0.6)*(E2-J2)</f>
        <v>-0.5833333333333334</v>
      </c>
    </row>
    <row r="3" spans="1:12" ht="12.75">
      <c r="A3" t="s">
        <v>8</v>
      </c>
      <c r="B3">
        <v>9</v>
      </c>
      <c r="C3">
        <v>20</v>
      </c>
      <c r="D3">
        <v>37</v>
      </c>
      <c r="E3">
        <v>53</v>
      </c>
      <c r="F3" t="s">
        <v>9</v>
      </c>
      <c r="G3">
        <v>-4</v>
      </c>
      <c r="H3">
        <v>-46</v>
      </c>
      <c r="I3">
        <v>38</v>
      </c>
      <c r="J3">
        <v>30</v>
      </c>
      <c r="K3" s="2">
        <f aca="true" t="shared" si="0" ref="K3:K28">B3-G3+(0.01/0.6)*(C3-H3)</f>
        <v>14.1</v>
      </c>
      <c r="L3" s="2">
        <f aca="true" t="shared" si="1" ref="L3:L28">D3-I3+(0.01/0.6)*(E3-J3)</f>
        <v>-0.6166666666666667</v>
      </c>
    </row>
    <row r="4" spans="1:12" ht="12.75">
      <c r="A4" t="s">
        <v>10</v>
      </c>
      <c r="B4">
        <v>8</v>
      </c>
      <c r="C4">
        <v>0</v>
      </c>
      <c r="D4">
        <v>35</v>
      </c>
      <c r="E4">
        <v>20</v>
      </c>
      <c r="F4" t="s">
        <v>11</v>
      </c>
      <c r="G4">
        <v>-5</v>
      </c>
      <c r="H4">
        <v>-19</v>
      </c>
      <c r="I4">
        <v>35</v>
      </c>
      <c r="J4">
        <v>53</v>
      </c>
      <c r="K4" s="2">
        <f t="shared" si="0"/>
        <v>13.316666666666666</v>
      </c>
      <c r="L4" s="2">
        <f t="shared" si="1"/>
        <v>-0.55</v>
      </c>
    </row>
    <row r="5" spans="1:12" ht="12.75">
      <c r="A5" t="s">
        <v>12</v>
      </c>
      <c r="B5">
        <v>11</v>
      </c>
      <c r="C5">
        <v>0</v>
      </c>
      <c r="D5">
        <v>40</v>
      </c>
      <c r="E5">
        <v>0</v>
      </c>
      <c r="F5" t="s">
        <v>13</v>
      </c>
      <c r="G5">
        <v>-4</v>
      </c>
      <c r="H5">
        <v>-46</v>
      </c>
      <c r="I5">
        <v>37</v>
      </c>
      <c r="J5">
        <v>53</v>
      </c>
      <c r="K5" s="2">
        <f t="shared" si="0"/>
        <v>15.766666666666666</v>
      </c>
      <c r="L5" s="2">
        <f t="shared" si="1"/>
        <v>2.1166666666666667</v>
      </c>
    </row>
    <row r="6" spans="1:12" ht="12.75">
      <c r="A6" t="s">
        <v>14</v>
      </c>
      <c r="B6">
        <v>23</v>
      </c>
      <c r="C6">
        <v>45</v>
      </c>
      <c r="D6">
        <v>45</v>
      </c>
      <c r="E6">
        <v>50</v>
      </c>
      <c r="F6" t="s">
        <v>15</v>
      </c>
      <c r="G6">
        <v>2</v>
      </c>
      <c r="H6">
        <v>20</v>
      </c>
      <c r="I6">
        <v>48</v>
      </c>
      <c r="J6">
        <v>50</v>
      </c>
      <c r="K6" s="2">
        <f t="shared" si="0"/>
        <v>21.416666666666668</v>
      </c>
      <c r="L6" s="2">
        <f t="shared" si="1"/>
        <v>-3</v>
      </c>
    </row>
    <row r="7" spans="1:12" ht="12.75">
      <c r="A7" t="s">
        <v>16</v>
      </c>
      <c r="B7">
        <v>27</v>
      </c>
      <c r="C7">
        <v>0</v>
      </c>
      <c r="D7">
        <v>37</v>
      </c>
      <c r="E7">
        <v>0</v>
      </c>
      <c r="F7" t="s">
        <v>17</v>
      </c>
      <c r="G7">
        <v>10</v>
      </c>
      <c r="H7">
        <v>19</v>
      </c>
      <c r="I7">
        <v>36</v>
      </c>
      <c r="J7">
        <v>51</v>
      </c>
      <c r="K7" s="2">
        <f t="shared" si="0"/>
        <v>16.683333333333334</v>
      </c>
      <c r="L7" s="2">
        <f t="shared" si="1"/>
        <v>0.15000000000000002</v>
      </c>
    </row>
    <row r="8" spans="1:12" ht="12.75">
      <c r="A8" t="s">
        <v>18</v>
      </c>
      <c r="B8">
        <v>29</v>
      </c>
      <c r="C8">
        <v>0</v>
      </c>
      <c r="D8">
        <v>38</v>
      </c>
      <c r="E8">
        <v>0</v>
      </c>
      <c r="F8" t="s">
        <v>19</v>
      </c>
      <c r="G8">
        <v>10</v>
      </c>
      <c r="H8">
        <v>11</v>
      </c>
      <c r="I8">
        <v>36</v>
      </c>
      <c r="J8">
        <v>48</v>
      </c>
      <c r="K8" s="2">
        <f t="shared" si="0"/>
        <v>18.816666666666666</v>
      </c>
      <c r="L8" s="2">
        <f t="shared" si="1"/>
        <v>1.2</v>
      </c>
    </row>
    <row r="9" spans="1:12" ht="12.75">
      <c r="A9" t="s">
        <v>20</v>
      </c>
      <c r="B9">
        <v>108</v>
      </c>
      <c r="C9">
        <v>35</v>
      </c>
      <c r="D9">
        <v>38</v>
      </c>
      <c r="E9">
        <v>10</v>
      </c>
      <c r="F9" t="s">
        <v>21</v>
      </c>
      <c r="G9">
        <v>66</v>
      </c>
      <c r="H9">
        <v>54</v>
      </c>
      <c r="I9">
        <v>36</v>
      </c>
      <c r="J9">
        <v>45</v>
      </c>
      <c r="K9" s="2">
        <f t="shared" si="0"/>
        <v>41.68333333333333</v>
      </c>
      <c r="L9" s="2">
        <f t="shared" si="1"/>
        <v>1.4166666666666665</v>
      </c>
    </row>
    <row r="10" spans="1:12" ht="12.75">
      <c r="A10" t="s">
        <v>23</v>
      </c>
      <c r="B10">
        <v>86</v>
      </c>
      <c r="C10">
        <v>0</v>
      </c>
      <c r="D10">
        <v>36</v>
      </c>
      <c r="E10">
        <v>0</v>
      </c>
      <c r="F10" t="s">
        <v>22</v>
      </c>
      <c r="G10">
        <v>71</v>
      </c>
      <c r="H10">
        <v>46</v>
      </c>
      <c r="I10">
        <v>40</v>
      </c>
      <c r="J10">
        <v>23</v>
      </c>
      <c r="K10" s="2">
        <f t="shared" si="0"/>
        <v>14.233333333333334</v>
      </c>
      <c r="L10" s="2">
        <f t="shared" si="1"/>
        <v>-4.383333333333333</v>
      </c>
    </row>
    <row r="11" spans="1:12" ht="12.75">
      <c r="A11" t="s">
        <v>24</v>
      </c>
      <c r="B11">
        <v>67</v>
      </c>
      <c r="C11">
        <v>0</v>
      </c>
      <c r="D11">
        <v>21</v>
      </c>
      <c r="E11">
        <v>0</v>
      </c>
      <c r="F11" t="s">
        <v>25</v>
      </c>
      <c r="G11">
        <v>39</v>
      </c>
      <c r="H11">
        <v>45</v>
      </c>
      <c r="I11">
        <v>21</v>
      </c>
      <c r="J11">
        <v>29</v>
      </c>
      <c r="K11" s="2">
        <f t="shared" si="0"/>
        <v>27.25</v>
      </c>
      <c r="L11" s="2">
        <f t="shared" si="1"/>
        <v>-0.48333333333333334</v>
      </c>
    </row>
    <row r="12" spans="1:12" ht="12.75">
      <c r="A12" t="s">
        <v>26</v>
      </c>
      <c r="B12">
        <v>66</v>
      </c>
      <c r="C12">
        <v>30</v>
      </c>
      <c r="D12">
        <v>21</v>
      </c>
      <c r="E12">
        <v>15</v>
      </c>
      <c r="F12" t="s">
        <v>27</v>
      </c>
      <c r="G12">
        <v>39</v>
      </c>
      <c r="H12">
        <v>10</v>
      </c>
      <c r="I12">
        <v>21</v>
      </c>
      <c r="J12">
        <v>33</v>
      </c>
      <c r="K12" s="2">
        <f t="shared" si="0"/>
        <v>27.333333333333332</v>
      </c>
      <c r="L12" s="2">
        <f t="shared" si="1"/>
        <v>-0.3</v>
      </c>
    </row>
    <row r="13" spans="1:12" ht="12.75">
      <c r="A13" t="s">
        <v>28</v>
      </c>
      <c r="B13">
        <v>65</v>
      </c>
      <c r="C13">
        <v>20</v>
      </c>
      <c r="D13">
        <v>25</v>
      </c>
      <c r="E13">
        <v>0</v>
      </c>
      <c r="F13" t="s">
        <v>29</v>
      </c>
      <c r="G13">
        <v>39</v>
      </c>
      <c r="H13">
        <v>36</v>
      </c>
      <c r="I13">
        <v>24</v>
      </c>
      <c r="J13">
        <v>28</v>
      </c>
      <c r="K13" s="2">
        <f t="shared" si="0"/>
        <v>25.733333333333334</v>
      </c>
      <c r="L13" s="2">
        <f t="shared" si="1"/>
        <v>0.5333333333333333</v>
      </c>
    </row>
    <row r="14" spans="1:12" ht="12.75">
      <c r="A14" t="s">
        <v>30</v>
      </c>
      <c r="B14">
        <v>86</v>
      </c>
      <c r="C14">
        <v>0</v>
      </c>
      <c r="D14">
        <v>37</v>
      </c>
      <c r="E14">
        <v>30</v>
      </c>
      <c r="F14" t="s">
        <v>31</v>
      </c>
      <c r="G14">
        <v>62</v>
      </c>
      <c r="H14">
        <v>12</v>
      </c>
      <c r="I14">
        <v>34</v>
      </c>
      <c r="J14">
        <v>21</v>
      </c>
      <c r="K14" s="2">
        <f t="shared" si="0"/>
        <v>23.8</v>
      </c>
      <c r="L14" s="2">
        <f t="shared" si="1"/>
        <v>3.15</v>
      </c>
    </row>
    <row r="15" spans="1:12" ht="12.75">
      <c r="A15" t="s">
        <v>32</v>
      </c>
      <c r="B15">
        <v>91</v>
      </c>
      <c r="C15">
        <v>50</v>
      </c>
      <c r="D15">
        <v>42</v>
      </c>
      <c r="E15">
        <v>10</v>
      </c>
      <c r="F15" t="s">
        <v>33</v>
      </c>
      <c r="G15">
        <v>60</v>
      </c>
      <c r="H15">
        <v>22</v>
      </c>
      <c r="I15">
        <v>41</v>
      </c>
      <c r="J15">
        <v>23</v>
      </c>
      <c r="K15" s="2">
        <f t="shared" si="0"/>
        <v>31.466666666666665</v>
      </c>
      <c r="L15" s="2">
        <f t="shared" si="1"/>
        <v>0.7833333333333333</v>
      </c>
    </row>
    <row r="16" spans="1:12" ht="12.75">
      <c r="A16" t="s">
        <v>34</v>
      </c>
      <c r="B16">
        <v>71</v>
      </c>
      <c r="C16">
        <v>0</v>
      </c>
      <c r="D16">
        <v>12</v>
      </c>
      <c r="E16">
        <v>30</v>
      </c>
      <c r="F16" t="s">
        <v>35</v>
      </c>
      <c r="G16">
        <v>45</v>
      </c>
      <c r="H16">
        <v>2</v>
      </c>
      <c r="I16">
        <v>12</v>
      </c>
      <c r="J16">
        <v>48</v>
      </c>
      <c r="K16" s="2">
        <f t="shared" si="0"/>
        <v>25.966666666666665</v>
      </c>
      <c r="L16" s="2">
        <f t="shared" si="1"/>
        <v>-0.3</v>
      </c>
    </row>
    <row r="17" spans="1:12" ht="12.75">
      <c r="A17" t="s">
        <v>36</v>
      </c>
      <c r="B17">
        <v>63</v>
      </c>
      <c r="C17">
        <v>30</v>
      </c>
      <c r="D17">
        <v>14</v>
      </c>
      <c r="E17">
        <v>30</v>
      </c>
      <c r="F17" t="s">
        <v>36</v>
      </c>
      <c r="G17">
        <v>44</v>
      </c>
      <c r="H17">
        <v>12</v>
      </c>
      <c r="I17">
        <v>15</v>
      </c>
      <c r="J17">
        <v>24</v>
      </c>
      <c r="K17" s="2">
        <f t="shared" si="0"/>
        <v>19.3</v>
      </c>
      <c r="L17" s="2">
        <f t="shared" si="1"/>
        <v>-0.9</v>
      </c>
    </row>
    <row r="18" spans="1:12" ht="12.75">
      <c r="A18" t="s">
        <v>37</v>
      </c>
      <c r="B18">
        <v>32</v>
      </c>
      <c r="C18">
        <v>0</v>
      </c>
      <c r="D18">
        <v>36</v>
      </c>
      <c r="E18">
        <v>0</v>
      </c>
      <c r="F18" t="s">
        <v>38</v>
      </c>
      <c r="G18">
        <v>-2</v>
      </c>
      <c r="H18">
        <v>-27</v>
      </c>
      <c r="I18">
        <v>36</v>
      </c>
      <c r="J18">
        <v>50</v>
      </c>
      <c r="K18" s="2">
        <f t="shared" si="0"/>
        <v>34.45</v>
      </c>
      <c r="L18" s="2">
        <f t="shared" si="1"/>
        <v>-0.8333333333333334</v>
      </c>
    </row>
    <row r="19" spans="1:12" ht="12.75">
      <c r="A19" t="s">
        <v>39</v>
      </c>
      <c r="B19">
        <v>35</v>
      </c>
      <c r="C19">
        <v>25</v>
      </c>
      <c r="D19">
        <v>41</v>
      </c>
      <c r="E19">
        <v>50</v>
      </c>
      <c r="F19" t="s">
        <v>40</v>
      </c>
      <c r="G19">
        <v>12</v>
      </c>
      <c r="H19">
        <v>27</v>
      </c>
      <c r="I19">
        <v>41</v>
      </c>
      <c r="J19">
        <v>54</v>
      </c>
      <c r="K19" s="2">
        <f t="shared" si="0"/>
        <v>22.966666666666665</v>
      </c>
      <c r="L19" s="2">
        <f t="shared" si="1"/>
        <v>-0.06666666666666667</v>
      </c>
    </row>
    <row r="20" spans="1:12" ht="12.75">
      <c r="A20" t="s">
        <v>41</v>
      </c>
      <c r="B20">
        <v>47</v>
      </c>
      <c r="C20">
        <v>3</v>
      </c>
      <c r="D20">
        <v>32</v>
      </c>
      <c r="E20">
        <v>0</v>
      </c>
      <c r="F20" t="s">
        <v>42</v>
      </c>
      <c r="G20">
        <v>21</v>
      </c>
      <c r="H20">
        <v>51</v>
      </c>
      <c r="I20">
        <v>32</v>
      </c>
      <c r="J20">
        <v>49</v>
      </c>
      <c r="K20" s="2">
        <f t="shared" si="0"/>
        <v>25.2</v>
      </c>
      <c r="L20" s="2">
        <f t="shared" si="1"/>
        <v>-0.8166666666666667</v>
      </c>
    </row>
    <row r="21" spans="1:12" ht="12.75">
      <c r="A21" t="s">
        <v>43</v>
      </c>
      <c r="B21">
        <v>51</v>
      </c>
      <c r="C21">
        <v>20</v>
      </c>
      <c r="D21">
        <v>31</v>
      </c>
      <c r="E21">
        <v>0</v>
      </c>
      <c r="F21" t="s">
        <v>43</v>
      </c>
      <c r="G21">
        <v>29</v>
      </c>
      <c r="H21">
        <v>55</v>
      </c>
      <c r="I21">
        <v>39</v>
      </c>
      <c r="J21">
        <v>12</v>
      </c>
      <c r="K21" s="2">
        <f t="shared" si="0"/>
        <v>21.416666666666668</v>
      </c>
      <c r="L21" s="2">
        <f t="shared" si="1"/>
        <v>-8.2</v>
      </c>
    </row>
    <row r="22" spans="1:12" ht="12.75">
      <c r="A22" t="s">
        <v>44</v>
      </c>
      <c r="B22">
        <v>54</v>
      </c>
      <c r="C22">
        <v>40</v>
      </c>
      <c r="D22">
        <v>31</v>
      </c>
      <c r="E22">
        <v>0</v>
      </c>
      <c r="F22" t="s">
        <v>45</v>
      </c>
      <c r="G22">
        <v>31</v>
      </c>
      <c r="H22">
        <v>49</v>
      </c>
      <c r="I22">
        <v>31</v>
      </c>
      <c r="J22">
        <v>25</v>
      </c>
      <c r="K22" s="2">
        <f t="shared" si="0"/>
        <v>22.85</v>
      </c>
      <c r="L22" s="2">
        <f t="shared" si="1"/>
        <v>-0.4166666666666667</v>
      </c>
    </row>
    <row r="23" spans="1:12" ht="12.75">
      <c r="A23" t="s">
        <v>46</v>
      </c>
      <c r="B23">
        <v>60</v>
      </c>
      <c r="C23">
        <v>35</v>
      </c>
      <c r="D23">
        <v>34</v>
      </c>
      <c r="E23">
        <v>0</v>
      </c>
      <c r="F23" t="s">
        <v>47</v>
      </c>
      <c r="G23">
        <v>36</v>
      </c>
      <c r="H23">
        <v>15</v>
      </c>
      <c r="I23">
        <v>34</v>
      </c>
      <c r="J23">
        <v>32</v>
      </c>
      <c r="K23" s="2">
        <f t="shared" si="0"/>
        <v>24.333333333333332</v>
      </c>
      <c r="L23" s="2">
        <f t="shared" si="1"/>
        <v>-0.5333333333333333</v>
      </c>
    </row>
    <row r="24" spans="1:12" ht="12.75">
      <c r="A24" t="s">
        <v>48</v>
      </c>
      <c r="B24">
        <v>80</v>
      </c>
      <c r="C24">
        <v>0</v>
      </c>
      <c r="D24">
        <v>33</v>
      </c>
      <c r="E24">
        <v>25</v>
      </c>
      <c r="F24" t="s">
        <v>49</v>
      </c>
      <c r="G24">
        <v>44</v>
      </c>
      <c r="H24">
        <v>26</v>
      </c>
      <c r="I24">
        <v>33</v>
      </c>
      <c r="J24">
        <v>20</v>
      </c>
      <c r="K24" s="2">
        <f t="shared" si="0"/>
        <v>35.56666666666667</v>
      </c>
      <c r="L24" s="2">
        <f t="shared" si="1"/>
        <v>0.08333333333333333</v>
      </c>
    </row>
    <row r="25" spans="1:12" ht="12.75">
      <c r="A25" t="s">
        <v>50</v>
      </c>
      <c r="B25">
        <v>56</v>
      </c>
      <c r="C25">
        <v>30</v>
      </c>
      <c r="D25">
        <v>22</v>
      </c>
      <c r="E25">
        <v>30</v>
      </c>
      <c r="F25" t="s">
        <v>51</v>
      </c>
      <c r="G25">
        <v>32</v>
      </c>
      <c r="H25">
        <v>56</v>
      </c>
      <c r="I25">
        <v>24</v>
      </c>
      <c r="J25">
        <v>5</v>
      </c>
      <c r="K25" s="2">
        <f t="shared" si="0"/>
        <v>23.566666666666666</v>
      </c>
      <c r="L25" s="2">
        <f t="shared" si="1"/>
        <v>-1.5833333333333333</v>
      </c>
    </row>
    <row r="26" spans="1:12" ht="12.75">
      <c r="A26" t="s">
        <v>52</v>
      </c>
      <c r="B26">
        <v>56</v>
      </c>
      <c r="C26">
        <v>0</v>
      </c>
      <c r="D26">
        <v>32</v>
      </c>
      <c r="E26">
        <v>0</v>
      </c>
      <c r="F26" t="s">
        <v>52</v>
      </c>
      <c r="G26">
        <v>35</v>
      </c>
      <c r="H26">
        <v>13</v>
      </c>
      <c r="I26">
        <v>31</v>
      </c>
      <c r="J26">
        <v>47</v>
      </c>
      <c r="K26" s="2">
        <f t="shared" si="0"/>
        <v>20.783333333333335</v>
      </c>
      <c r="L26" s="2">
        <f t="shared" si="1"/>
        <v>0.21666666666666667</v>
      </c>
    </row>
    <row r="27" spans="1:12" ht="12.75">
      <c r="A27" t="s">
        <v>53</v>
      </c>
      <c r="B27">
        <v>57</v>
      </c>
      <c r="C27">
        <v>0</v>
      </c>
      <c r="D27">
        <v>33</v>
      </c>
      <c r="E27">
        <v>0</v>
      </c>
      <c r="F27" t="s">
        <v>54</v>
      </c>
      <c r="G27">
        <v>35</v>
      </c>
      <c r="H27">
        <v>13</v>
      </c>
      <c r="I27">
        <v>33</v>
      </c>
      <c r="J27">
        <v>16</v>
      </c>
      <c r="K27" s="2">
        <f t="shared" si="0"/>
        <v>21.783333333333335</v>
      </c>
      <c r="L27" s="2">
        <f t="shared" si="1"/>
        <v>-0.26666666666666666</v>
      </c>
    </row>
    <row r="28" spans="1:12" ht="12.75">
      <c r="A28" t="s">
        <v>55</v>
      </c>
      <c r="B28">
        <v>60</v>
      </c>
      <c r="C28">
        <v>10</v>
      </c>
      <c r="D28">
        <v>33</v>
      </c>
      <c r="E28">
        <v>10</v>
      </c>
      <c r="F28" t="s">
        <v>55</v>
      </c>
      <c r="G28">
        <v>36</v>
      </c>
      <c r="H28">
        <v>17</v>
      </c>
      <c r="I28">
        <v>33</v>
      </c>
      <c r="J28">
        <v>31</v>
      </c>
      <c r="K28" s="2">
        <f t="shared" si="0"/>
        <v>23.883333333333333</v>
      </c>
      <c r="L28" s="2">
        <f t="shared" si="1"/>
        <v>-0.35</v>
      </c>
    </row>
    <row r="30" spans="3:12" ht="12.75">
      <c r="C30" t="s">
        <v>58</v>
      </c>
      <c r="K30" s="2">
        <f>AVERAGE(K2:K28)</f>
        <v>23.184567901234566</v>
      </c>
      <c r="L30" s="2">
        <f>AVERAGE(L2:L28)</f>
        <v>-0.5382716049382716</v>
      </c>
    </row>
    <row r="31" spans="3:12" ht="12.75">
      <c r="C31" t="s">
        <v>59</v>
      </c>
      <c r="K31" s="2">
        <f>STDEV(K2:K28)</f>
        <v>6.986621718155736</v>
      </c>
      <c r="L31" s="2">
        <f>STDEV(L2:L28)</f>
        <v>2.086826890377356</v>
      </c>
    </row>
    <row r="32" spans="3:12" ht="12.75">
      <c r="C32" t="s">
        <v>60</v>
      </c>
      <c r="K32" s="2">
        <f>K31/SQRT(27)</f>
        <v>1.3445759765677665</v>
      </c>
      <c r="L32" s="2">
        <f>L31/SQRT(27)</f>
        <v>0.40161002230383874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Huth</dc:creator>
  <cp:keywords/>
  <dc:description/>
  <cp:lastModifiedBy>John Huth</cp:lastModifiedBy>
  <dcterms:created xsi:type="dcterms:W3CDTF">2009-11-15T16:44:12Z</dcterms:created>
  <dcterms:modified xsi:type="dcterms:W3CDTF">2009-11-16T21:52:53Z</dcterms:modified>
  <cp:category/>
  <cp:version/>
  <cp:contentType/>
  <cp:contentStatus/>
</cp:coreProperties>
</file>