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pi\Documents\DP Docs 12Apr2020\Navlist\"/>
    </mc:Choice>
  </mc:AlternateContent>
  <xr:revisionPtr revIDLastSave="0" documentId="13_ncr:1_{DA5BACE3-22E8-4FC9-AF2D-D19B0BE39D15}" xr6:coauthVersionLast="45" xr6:coauthVersionMax="45" xr10:uidLastSave="{00000000-0000-0000-0000-000000000000}"/>
  <bookViews>
    <workbookView xWindow="-120" yWindow="-120" windowWidth="29040" windowHeight="17640" xr2:uid="{176CA846-E82C-4B4F-88BA-FEA476F018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  <c r="K18" i="1"/>
  <c r="K19" i="1" s="1"/>
  <c r="J18" i="1"/>
  <c r="J19" i="1" s="1"/>
  <c r="I19" i="1"/>
  <c r="I18" i="1"/>
  <c r="H18" i="1"/>
  <c r="H19" i="1" s="1"/>
  <c r="G18" i="1"/>
  <c r="G19" i="1" s="1"/>
  <c r="F18" i="1"/>
  <c r="F19" i="1" s="1"/>
  <c r="E18" i="1"/>
  <c r="E19" i="1" s="1"/>
  <c r="D18" i="1"/>
  <c r="D19" i="1" s="1"/>
  <c r="C18" i="1"/>
  <c r="K15" i="1"/>
  <c r="K16" i="1" s="1"/>
  <c r="J16" i="1"/>
  <c r="J15" i="1"/>
  <c r="I15" i="1"/>
  <c r="I16" i="1" s="1"/>
  <c r="H15" i="1"/>
  <c r="G15" i="1"/>
  <c r="G16" i="1" s="1"/>
  <c r="F15" i="1"/>
  <c r="E15" i="1"/>
  <c r="D15" i="1"/>
  <c r="C16" i="1"/>
  <c r="C15" i="1"/>
  <c r="B21" i="1"/>
  <c r="B18" i="1"/>
  <c r="B19" i="1"/>
  <c r="C13" i="1"/>
  <c r="B13" i="1"/>
  <c r="D4" i="1"/>
  <c r="D6" i="1"/>
  <c r="D9" i="1"/>
  <c r="D3" i="1"/>
  <c r="B10" i="1"/>
  <c r="D10" i="1" s="1"/>
  <c r="B15" i="1" s="1"/>
  <c r="B7" i="1"/>
  <c r="D7" i="1" s="1"/>
  <c r="B4" i="1"/>
  <c r="C12" i="1"/>
  <c r="D12" i="1" s="1"/>
  <c r="C19" i="1" l="1"/>
  <c r="H16" i="1"/>
  <c r="F16" i="1"/>
  <c r="E16" i="1"/>
  <c r="D16" i="1"/>
  <c r="E12" i="1"/>
  <c r="D13" i="1"/>
  <c r="B16" i="1"/>
  <c r="E13" i="1" l="1"/>
  <c r="F12" i="1"/>
  <c r="F13" i="1" l="1"/>
  <c r="G12" i="1"/>
  <c r="H12" i="1" l="1"/>
  <c r="G13" i="1"/>
  <c r="H13" i="1" l="1"/>
  <c r="I12" i="1"/>
  <c r="J12" i="1" l="1"/>
  <c r="I13" i="1"/>
  <c r="K12" i="1" l="1"/>
  <c r="K13" i="1" s="1"/>
  <c r="J13" i="1"/>
</calcChain>
</file>

<file path=xl/sharedStrings.xml><?xml version="1.0" encoding="utf-8"?>
<sst xmlns="http://schemas.openxmlformats.org/spreadsheetml/2006/main" count="26" uniqueCount="16">
  <si>
    <t xml:space="preserve">Upper declination  degrees </t>
  </si>
  <si>
    <t>Lower Declination Degrees</t>
  </si>
  <si>
    <t>Zenith Distance Lower</t>
  </si>
  <si>
    <t>difference</t>
  </si>
  <si>
    <t xml:space="preserve">Upper co-declination  degrees </t>
  </si>
  <si>
    <t>Lower co-Declination Degrees</t>
  </si>
  <si>
    <t>degrees</t>
  </si>
  <si>
    <t>Observer's Latitude</t>
  </si>
  <si>
    <t>Observer's Co-Latitude</t>
  </si>
  <si>
    <t>Local Hour Angle Degrees</t>
  </si>
  <si>
    <t>Cos Zenith Distance Upper</t>
  </si>
  <si>
    <t>Cos Zenith Distance Lower</t>
  </si>
  <si>
    <t>radians</t>
  </si>
  <si>
    <t>Local Hour Angle Radians</t>
  </si>
  <si>
    <t>Zenith Distance Upper degrees</t>
  </si>
  <si>
    <t>Epikdad IVth's 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</si>
</sst>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D6E2-99EC-4F14-A62C-01F6D7A57B3E}">
  <dimension ref="A1:K21"/>
  <sheetViews>
    <sheetView tabSelected="1" workbookViewId="0">
      <selection activeCell="A2" sqref="A2"/>
    </sheetView>
  </sheetViews>
  <sheetFormatPr defaultRowHeight="15" x14ac:dyDescent="0.25"/>
  <cols>
    <col min="1" max="1" width="28.42578125" customWidth="1"/>
    <col min="3" max="3" width="8.42578125" customWidth="1"/>
    <col min="4" max="4" width="9.140625" customWidth="1"/>
    <col min="5" max="5" width="9.28515625" customWidth="1"/>
  </cols>
  <sheetData>
    <row r="1" spans="1:11" x14ac:dyDescent="0.25">
      <c r="A1" t="s">
        <v>15</v>
      </c>
    </row>
    <row r="3" spans="1:11" x14ac:dyDescent="0.25">
      <c r="A3" t="s">
        <v>0</v>
      </c>
      <c r="B3">
        <v>30</v>
      </c>
      <c r="C3" t="s">
        <v>6</v>
      </c>
      <c r="D3">
        <f>B3*PI()/180</f>
        <v>0.52359877559829882</v>
      </c>
      <c r="E3" t="s">
        <v>12</v>
      </c>
    </row>
    <row r="4" spans="1:11" x14ac:dyDescent="0.25">
      <c r="A4" t="s">
        <v>4</v>
      </c>
      <c r="B4">
        <f>90-B3</f>
        <v>60</v>
      </c>
      <c r="C4" t="s">
        <v>6</v>
      </c>
      <c r="D4">
        <f t="shared" ref="D4:D10" si="0">B4*PI()/180</f>
        <v>1.0471975511965976</v>
      </c>
      <c r="E4" t="s">
        <v>12</v>
      </c>
    </row>
    <row r="6" spans="1:11" x14ac:dyDescent="0.25">
      <c r="A6" t="s">
        <v>1</v>
      </c>
      <c r="B6">
        <v>29</v>
      </c>
      <c r="C6" t="s">
        <v>6</v>
      </c>
      <c r="D6">
        <f t="shared" si="0"/>
        <v>0.50614548307835561</v>
      </c>
      <c r="E6" t="s">
        <v>12</v>
      </c>
    </row>
    <row r="7" spans="1:11" x14ac:dyDescent="0.25">
      <c r="A7" t="s">
        <v>5</v>
      </c>
      <c r="B7">
        <f>90-B6</f>
        <v>61</v>
      </c>
      <c r="C7" t="s">
        <v>6</v>
      </c>
      <c r="D7">
        <f t="shared" si="0"/>
        <v>1.064650843716541</v>
      </c>
      <c r="E7" t="s">
        <v>12</v>
      </c>
    </row>
    <row r="9" spans="1:11" x14ac:dyDescent="0.25">
      <c r="A9" t="s">
        <v>7</v>
      </c>
      <c r="B9">
        <v>5</v>
      </c>
      <c r="C9" t="s">
        <v>6</v>
      </c>
      <c r="D9">
        <f t="shared" si="0"/>
        <v>8.7266462599716474E-2</v>
      </c>
      <c r="E9" t="s">
        <v>12</v>
      </c>
    </row>
    <row r="10" spans="1:11" x14ac:dyDescent="0.25">
      <c r="A10" t="s">
        <v>8</v>
      </c>
      <c r="B10">
        <f>90-B9</f>
        <v>85</v>
      </c>
      <c r="C10" t="s">
        <v>6</v>
      </c>
      <c r="D10">
        <f t="shared" si="0"/>
        <v>1.4835298641951802</v>
      </c>
      <c r="E10" t="s">
        <v>12</v>
      </c>
    </row>
    <row r="12" spans="1:11" x14ac:dyDescent="0.25">
      <c r="A12" t="s">
        <v>9</v>
      </c>
      <c r="B12">
        <v>0</v>
      </c>
      <c r="C12">
        <f>B12+10</f>
        <v>10</v>
      </c>
      <c r="D12">
        <f>C12+10</f>
        <v>20</v>
      </c>
      <c r="E12">
        <f>D12+10</f>
        <v>30</v>
      </c>
      <c r="F12">
        <f>E12+10</f>
        <v>40</v>
      </c>
      <c r="G12">
        <f>F12+10</f>
        <v>50</v>
      </c>
      <c r="H12">
        <f>G12+10</f>
        <v>60</v>
      </c>
      <c r="I12">
        <f>H12+10</f>
        <v>70</v>
      </c>
      <c r="J12">
        <f>I12+10</f>
        <v>80</v>
      </c>
      <c r="K12">
        <f>J12+10</f>
        <v>90</v>
      </c>
    </row>
    <row r="13" spans="1:11" x14ac:dyDescent="0.25">
      <c r="A13" t="s">
        <v>13</v>
      </c>
      <c r="B13">
        <f>B12*PI()/180</f>
        <v>0</v>
      </c>
      <c r="C13">
        <f>C12*PI()/180</f>
        <v>0.17453292519943295</v>
      </c>
      <c r="D13">
        <f>D12*PI()/180</f>
        <v>0.3490658503988659</v>
      </c>
      <c r="E13">
        <f>E12*PI()/180</f>
        <v>0.52359877559829882</v>
      </c>
      <c r="F13">
        <f>F12*PI()/180</f>
        <v>0.69813170079773179</v>
      </c>
      <c r="G13">
        <f>G12*PI()/180</f>
        <v>0.87266462599716477</v>
      </c>
      <c r="H13">
        <f>H12*PI()/180</f>
        <v>1.0471975511965976</v>
      </c>
      <c r="I13">
        <f>I12*PI()/180</f>
        <v>1.2217304763960306</v>
      </c>
      <c r="J13">
        <f>J12*PI()/180</f>
        <v>1.3962634015954636</v>
      </c>
      <c r="K13">
        <f>K12*PI()/180</f>
        <v>1.5707963267948966</v>
      </c>
    </row>
    <row r="15" spans="1:11" x14ac:dyDescent="0.25">
      <c r="A15" t="s">
        <v>10</v>
      </c>
      <c r="B15" s="1">
        <f>COS($D$10)*COS($D$4)+SIN($D$10)*SIN($D$4)*COS(B13)</f>
        <v>0.90630778703664994</v>
      </c>
      <c r="C15" s="1">
        <f>COS($D$10)*COS($D$4)+SIN($D$10)*SIN($D$4)*COS(C13)</f>
        <v>0.89320098107414336</v>
      </c>
      <c r="D15" s="1">
        <f>COS($D$10)*COS($D$4)+SIN($D$10)*SIN($D$4)*COS(D13)</f>
        <v>0.85427880685343094</v>
      </c>
      <c r="E15" s="1">
        <f>COS($D$10)*COS($D$4)+SIN($D$10)*SIN($D$4)*COS(E13)</f>
        <v>0.79072389494263828</v>
      </c>
      <c r="F15" s="1">
        <f>COS($D$10)*COS($D$4)+SIN($D$10)*SIN($D$4)*COS(F13)</f>
        <v>0.70446732917983756</v>
      </c>
      <c r="G15" s="1">
        <f>COS($D$10)*COS($D$4)+SIN($D$10)*SIN($D$4)*COS(G13)</f>
        <v>0.59812997166780335</v>
      </c>
      <c r="H15" s="1">
        <f>COS($D$10)*COS($D$4)+SIN($D$10)*SIN($D$4)*COS(H13)</f>
        <v>0.47494282920523961</v>
      </c>
      <c r="I15" s="1">
        <f>COS($D$10)*COS($D$4)+SIN($D$10)*SIN($D$4)*COS(I13)</f>
        <v>0.33864888078016925</v>
      </c>
      <c r="J15" s="1">
        <f>COS($D$10)*COS($D$4)+SIN($D$10)*SIN($D$4)*COS(J13)</f>
        <v>0.19338934904742247</v>
      </c>
      <c r="K15" s="1">
        <f>COS($D$10)*COS($D$4)+SIN($D$10)*SIN($D$4)*COS(K13)</f>
        <v>4.3577871373829132E-2</v>
      </c>
    </row>
    <row r="16" spans="1:11" x14ac:dyDescent="0.25">
      <c r="A16" t="s">
        <v>14</v>
      </c>
      <c r="B16">
        <f>DEGREES(ACOS(B15))</f>
        <v>24.999999999999996</v>
      </c>
      <c r="C16">
        <f>DEGREES(ACOS(C15))</f>
        <v>26.721721623738112</v>
      </c>
      <c r="D16">
        <f>DEGREES(ACOS(D15))</f>
        <v>31.319848426181714</v>
      </c>
      <c r="E16">
        <f>DEGREES(ACOS(E15))</f>
        <v>37.74678785441376</v>
      </c>
      <c r="F16">
        <f>DEGREES(ACOS(F15))</f>
        <v>45.21347356633953</v>
      </c>
      <c r="G16">
        <f>DEGREES(ACOS(G15))</f>
        <v>53.263916194176609</v>
      </c>
      <c r="H16">
        <f>DEGREES(ACOS(H15))</f>
        <v>61.644372290812839</v>
      </c>
      <c r="I16">
        <f>DEGREES(ACOS(I15))</f>
        <v>70.205422045846817</v>
      </c>
      <c r="J16">
        <f>DEGREES(ACOS(J15))</f>
        <v>78.84935081453628</v>
      </c>
      <c r="K16">
        <f>DEGREES(ACOS(K15))</f>
        <v>87.502380955080099</v>
      </c>
    </row>
    <row r="18" spans="1:11" x14ac:dyDescent="0.25">
      <c r="A18" t="s">
        <v>11</v>
      </c>
      <c r="B18" s="1">
        <f>COS($D$10)*COS($D$7)+SIN($D$10)*SIN($D$7)*COS(B13)</f>
        <v>0.91354545764260087</v>
      </c>
      <c r="C18" s="1">
        <f>COS($D$10)*COS($D$7)+SIN($D$10)*SIN($D$7)*COS(C13)</f>
        <v>0.90030858174685213</v>
      </c>
      <c r="D18" s="1">
        <f>COS($D$10)*COS($D$7)+SIN($D$10)*SIN($D$7)*COS(D13)</f>
        <v>0.86100014983551587</v>
      </c>
      <c r="E18" s="1">
        <f>COS($D$10)*COS($D$7)+SIN($D$10)*SIN($D$7)*COS(E13)</f>
        <v>0.79681452872119163</v>
      </c>
      <c r="F18" s="1">
        <f>COS($D$10)*COS($D$7)+SIN($D$10)*SIN($D$7)*COS(F13)</f>
        <v>0.7097019660219468</v>
      </c>
      <c r="G18" s="1">
        <f>COS($D$10)*COS($D$7)+SIN($D$10)*SIN($D$7)*COS(G13)</f>
        <v>0.60230933287431421</v>
      </c>
      <c r="H18" s="1">
        <f>COS($D$10)*COS($D$7)+SIN($D$10)*SIN($D$7)*COS(H13)</f>
        <v>0.47789970009319038</v>
      </c>
      <c r="I18" s="1">
        <f>COS($D$10)*COS($D$7)+SIN($D$10)*SIN($D$7)*COS(I13)</f>
        <v>0.3402531914163176</v>
      </c>
      <c r="J18" s="1">
        <f>COS($D$10)*COS($D$7)+SIN($D$10)*SIN($D$7)*COS(J13)</f>
        <v>0.1935521263573487</v>
      </c>
      <c r="K18" s="1">
        <f>COS($D$10)*COS($D$7)+SIN($D$10)*SIN($D$7)*COS(K13)</f>
        <v>4.2253942543779649E-2</v>
      </c>
    </row>
    <row r="19" spans="1:11" x14ac:dyDescent="0.25">
      <c r="A19" t="s">
        <v>2</v>
      </c>
      <c r="B19">
        <f>DEGREES(ACOS(B18))</f>
        <v>24.000000000000007</v>
      </c>
      <c r="C19">
        <f>DEGREES(ACOS(C18))</f>
        <v>25.801341379579682</v>
      </c>
      <c r="D19">
        <f>DEGREES(ACOS(D18))</f>
        <v>30.570934201422336</v>
      </c>
      <c r="E19">
        <f>DEGREES(ACOS(E18))</f>
        <v>37.1730200529176</v>
      </c>
      <c r="F19">
        <f>DEGREES(ACOS(F18))</f>
        <v>44.789328362449346</v>
      </c>
      <c r="G19">
        <f>DEGREES(ACOS(G18))</f>
        <v>52.96452891193848</v>
      </c>
      <c r="H19">
        <f>DEGREES(ACOS(H18))</f>
        <v>61.451682265813183</v>
      </c>
      <c r="I19">
        <f>DEGREES(ACOS(I18))</f>
        <v>70.107699394988913</v>
      </c>
      <c r="J19">
        <f>DEGREES(ACOS(J18))</f>
        <v>78.839844754606801</v>
      </c>
      <c r="K19">
        <f>DEGREES(ACOS(K18))</f>
        <v>87.578306446060125</v>
      </c>
    </row>
    <row r="21" spans="1:11" s="2" customFormat="1" x14ac:dyDescent="0.25">
      <c r="A21" s="2" t="s">
        <v>3</v>
      </c>
      <c r="B21" s="2">
        <f>60*(B19-B16)</f>
        <v>-59.999999999999361</v>
      </c>
      <c r="C21" s="2">
        <f>60*(C19-C16)</f>
        <v>-55.222814649505807</v>
      </c>
      <c r="D21" s="2">
        <f>60*(D19-D16)</f>
        <v>-44.934853485562698</v>
      </c>
      <c r="E21" s="2">
        <f>60*(E19-E16)</f>
        <v>-34.426068089769615</v>
      </c>
      <c r="F21" s="2">
        <f>60*(F19-F16)</f>
        <v>-25.448712233411044</v>
      </c>
      <c r="G21" s="2">
        <f>60*(G19-G16)</f>
        <v>-17.96323693428775</v>
      </c>
      <c r="H21" s="2">
        <f>60*(H19-H16)</f>
        <v>-11.561401499979382</v>
      </c>
      <c r="I21" s="2">
        <f>60*(I19-I16)</f>
        <v>-5.8633590514742195</v>
      </c>
      <c r="J21" s="2">
        <f>60*(J19-J16)</f>
        <v>-0.570363595768697</v>
      </c>
      <c r="K21" s="2">
        <f>60*(K19-K16)</f>
        <v>4.5555294588015727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Pike</dc:creator>
  <cp:lastModifiedBy>David Pike</cp:lastModifiedBy>
  <dcterms:created xsi:type="dcterms:W3CDTF">2020-04-24T17:41:26Z</dcterms:created>
  <dcterms:modified xsi:type="dcterms:W3CDTF">2020-04-24T18:56:41Z</dcterms:modified>
</cp:coreProperties>
</file>