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1075" windowHeight="10035"/>
  </bookViews>
  <sheets>
    <sheet name="MP1" sheetId="2" r:id="rId1"/>
  </sheets>
  <calcPr calcId="125725"/>
</workbook>
</file>

<file path=xl/calcChain.xml><?xml version="1.0" encoding="utf-8"?>
<calcChain xmlns="http://schemas.openxmlformats.org/spreadsheetml/2006/main">
  <c r="C3" i="2"/>
  <c r="C4"/>
  <c r="C5"/>
  <c r="C6"/>
  <c r="C7"/>
  <c r="C8"/>
  <c r="C2"/>
  <c r="D3"/>
  <c r="D4"/>
  <c r="D5"/>
  <c r="D6"/>
  <c r="D7"/>
  <c r="D2"/>
  <c r="E6" l="1"/>
  <c r="E4"/>
  <c r="E2"/>
  <c r="E7"/>
  <c r="E5"/>
  <c r="E3"/>
  <c r="D10" l="1" a="1"/>
  <c r="D10" l="1"/>
  <c r="D11"/>
  <c r="D12"/>
  <c r="D13"/>
  <c r="D14"/>
  <c r="E10"/>
  <c r="E11"/>
  <c r="E12"/>
  <c r="E13"/>
  <c r="E14"/>
  <c r="H18" l="1"/>
  <c r="E17"/>
  <c r="E18"/>
</calcChain>
</file>

<file path=xl/sharedStrings.xml><?xml version="1.0" encoding="utf-8"?>
<sst xmlns="http://schemas.openxmlformats.org/spreadsheetml/2006/main" count="6" uniqueCount="6">
  <si>
    <t>t</t>
  </si>
  <si>
    <t>H(t)</t>
  </si>
  <si>
    <t>H(t) + e</t>
  </si>
  <si>
    <t>t_av (t_i, t_i+1)</t>
  </si>
  <si>
    <t>H'(t_av) = dH/dt</t>
  </si>
  <si>
    <t>time of transit</t>
  </si>
</sst>
</file>

<file path=xl/styles.xml><?xml version="1.0" encoding="utf-8"?>
<styleSheet xmlns="http://schemas.openxmlformats.org/spreadsheetml/2006/main">
  <numFmts count="3">
    <numFmt numFmtId="164" formatCode="h:mm:ss;@"/>
    <numFmt numFmtId="165" formatCode="0.0000"/>
    <numFmt numFmtId="166" formatCode="0.000"/>
  </numFmts>
  <fonts count="2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5" fontId="0" fillId="0" borderId="0" xfId="0" applyNumberFormat="1"/>
    <xf numFmtId="164" fontId="0" fillId="0" borderId="1" xfId="0" applyNumberFormat="1" applyBorder="1"/>
    <xf numFmtId="0" fontId="0" fillId="0" borderId="2" xfId="0" applyBorder="1"/>
    <xf numFmtId="164" fontId="0" fillId="0" borderId="4" xfId="0" applyNumberFormat="1" applyBorder="1"/>
    <xf numFmtId="0" fontId="0" fillId="0" borderId="5" xfId="0" applyBorder="1"/>
    <xf numFmtId="164" fontId="0" fillId="0" borderId="7" xfId="0" applyNumberFormat="1" applyBorder="1"/>
    <xf numFmtId="0" fontId="0" fillId="0" borderId="8" xfId="0" applyBorder="1"/>
    <xf numFmtId="166" fontId="0" fillId="0" borderId="3" xfId="0" applyNumberFormat="1" applyBorder="1"/>
    <xf numFmtId="166" fontId="0" fillId="0" borderId="6" xfId="0" applyNumberFormat="1" applyBorder="1"/>
    <xf numFmtId="166" fontId="0" fillId="0" borderId="9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165" fontId="1" fillId="0" borderId="3" xfId="0" applyNumberFormat="1" applyFont="1" applyBorder="1"/>
    <xf numFmtId="0" fontId="0" fillId="0" borderId="12" xfId="0" applyBorder="1"/>
    <xf numFmtId="0" fontId="0" fillId="0" borderId="11" xfId="0" applyBorder="1"/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/>
      <c:scatterChart>
        <c:scatterStyle val="lineMarker"/>
        <c:ser>
          <c:idx val="0"/>
          <c:order val="0"/>
          <c:xVal>
            <c:numRef>
              <c:f>'MP1'!$D$2:$D$7</c:f>
              <c:numCache>
                <c:formatCode>h:mm:ss;@</c:formatCode>
                <c:ptCount val="6"/>
                <c:pt idx="0">
                  <c:v>0.47954282407407411</c:v>
                </c:pt>
                <c:pt idx="1">
                  <c:v>0.48138310185185185</c:v>
                </c:pt>
                <c:pt idx="2">
                  <c:v>0.48392361111111115</c:v>
                </c:pt>
                <c:pt idx="3">
                  <c:v>0.4869849537037037</c:v>
                </c:pt>
                <c:pt idx="4">
                  <c:v>0.48980324074074078</c:v>
                </c:pt>
                <c:pt idx="5">
                  <c:v>0.4923784722222222</c:v>
                </c:pt>
              </c:numCache>
            </c:numRef>
          </c:xVal>
          <c:yVal>
            <c:numRef>
              <c:f>'MP1'!$E$2:$E$7</c:f>
              <c:numCache>
                <c:formatCode>0.000</c:formatCode>
                <c:ptCount val="6"/>
                <c:pt idx="0">
                  <c:v>17.818838709675546</c:v>
                </c:pt>
                <c:pt idx="1">
                  <c:v>10.442208588957001</c:v>
                </c:pt>
                <c:pt idx="2">
                  <c:v>4.2782608695671103</c:v>
                </c:pt>
                <c:pt idx="3">
                  <c:v>0.18213438735054679</c:v>
                </c:pt>
                <c:pt idx="4">
                  <c:v>-9.0338461538442232</c:v>
                </c:pt>
                <c:pt idx="5">
                  <c:v>-11.711090047392467</c:v>
                </c:pt>
              </c:numCache>
            </c:numRef>
          </c:yVal>
        </c:ser>
        <c:ser>
          <c:idx val="1"/>
          <c:order val="1"/>
          <c:xVal>
            <c:numRef>
              <c:f>'MP1'!$D$17:$D$18</c:f>
              <c:numCache>
                <c:formatCode>h:mm:ss;@</c:formatCode>
                <c:ptCount val="2"/>
                <c:pt idx="0">
                  <c:v>0.4777777777777778</c:v>
                </c:pt>
                <c:pt idx="1">
                  <c:v>0.49374999999999997</c:v>
                </c:pt>
              </c:numCache>
            </c:numRef>
          </c:xVal>
          <c:yVal>
            <c:numRef>
              <c:f>'MP1'!$E$17:$E$18</c:f>
              <c:numCache>
                <c:formatCode>0.000</c:formatCode>
                <c:ptCount val="2"/>
                <c:pt idx="0">
                  <c:v>19.80372429661179</c:v>
                </c:pt>
                <c:pt idx="1">
                  <c:v>-16.238137939269564</c:v>
                </c:pt>
              </c:numCache>
            </c:numRef>
          </c:yVal>
        </c:ser>
        <c:axId val="38267520"/>
        <c:axId val="57778944"/>
      </c:scatterChart>
      <c:valAx>
        <c:axId val="38267520"/>
        <c:scaling>
          <c:orientation val="minMax"/>
        </c:scaling>
        <c:axPos val="b"/>
        <c:numFmt formatCode="h:mm:ss;@" sourceLinked="1"/>
        <c:tickLblPos val="nextTo"/>
        <c:crossAx val="57778944"/>
        <c:crosses val="autoZero"/>
        <c:crossBetween val="midCat"/>
      </c:valAx>
      <c:valAx>
        <c:axId val="57778944"/>
        <c:scaling>
          <c:orientation val="minMax"/>
        </c:scaling>
        <c:axPos val="l"/>
        <c:majorGridlines/>
        <c:numFmt formatCode="0.000" sourceLinked="1"/>
        <c:tickLblPos val="nextTo"/>
        <c:crossAx val="3826752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180975</xdr:rowOff>
    </xdr:from>
    <xdr:to>
      <xdr:col>13</xdr:col>
      <xdr:colOff>285750</xdr:colOff>
      <xdr:row>15</xdr:row>
      <xdr:rowOff>66675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F25" sqref="F25"/>
    </sheetView>
  </sheetViews>
  <sheetFormatPr defaultRowHeight="15"/>
  <cols>
    <col min="1" max="1" width="13.85546875" customWidth="1"/>
    <col min="4" max="4" width="13.7109375" customWidth="1"/>
    <col min="5" max="5" width="15" customWidth="1"/>
  </cols>
  <sheetData>
    <row r="1" spans="1:5" ht="16.5" thickTop="1" thickBot="1">
      <c r="A1" s="17" t="s">
        <v>0</v>
      </c>
      <c r="B1" s="20" t="s">
        <v>1</v>
      </c>
      <c r="C1" s="20" t="s">
        <v>2</v>
      </c>
      <c r="D1" s="20" t="s">
        <v>3</v>
      </c>
      <c r="E1" s="21" t="s">
        <v>4</v>
      </c>
    </row>
    <row r="2" spans="1:5" ht="16.5" thickTop="1" thickBot="1">
      <c r="A2" s="2">
        <v>0.47864583333333338</v>
      </c>
      <c r="B2" s="3">
        <v>48.826099999999997</v>
      </c>
      <c r="C2" s="19">
        <f ca="1">B2+(RANDBETWEEN(-1,1)/300)</f>
        <v>48.822766666666666</v>
      </c>
      <c r="D2" s="2">
        <f>(A2+A3)/2</f>
        <v>0.47954282407407411</v>
      </c>
      <c r="E2" s="8">
        <f t="shared" ref="E2:E7" ca="1" si="0">(C3-C2)/(A3-A2)</f>
        <v>17.818838709675546</v>
      </c>
    </row>
    <row r="3" spans="1:5" ht="16.5" thickTop="1" thickBot="1">
      <c r="A3" s="4">
        <v>0.48043981481481479</v>
      </c>
      <c r="B3" s="5">
        <v>48.851399999999998</v>
      </c>
      <c r="C3" s="19">
        <f t="shared" ref="C3:C8" ca="1" si="1">B3+(RANDBETWEEN(-1,1)/300)</f>
        <v>48.854733333333328</v>
      </c>
      <c r="D3" s="4">
        <f t="shared" ref="D3:D7" si="2">(A3+A4)/2</f>
        <v>0.48138310185185185</v>
      </c>
      <c r="E3" s="9">
        <f t="shared" ca="1" si="0"/>
        <v>10.442208588957001</v>
      </c>
    </row>
    <row r="4" spans="1:5" ht="16.5" thickTop="1" thickBot="1">
      <c r="A4" s="4">
        <v>0.4823263888888889</v>
      </c>
      <c r="B4" s="5">
        <v>48.871099999999998</v>
      </c>
      <c r="C4" s="19">
        <f t="shared" ca="1" si="1"/>
        <v>48.874433333333329</v>
      </c>
      <c r="D4" s="4">
        <f t="shared" si="2"/>
        <v>0.48392361111111115</v>
      </c>
      <c r="E4" s="9">
        <f t="shared" ca="1" si="0"/>
        <v>4.2782608695671103</v>
      </c>
    </row>
    <row r="5" spans="1:5" ht="16.5" thickTop="1" thickBot="1">
      <c r="A5" s="4">
        <v>0.48552083333333335</v>
      </c>
      <c r="B5" s="5">
        <v>48.888100000000001</v>
      </c>
      <c r="C5" s="19">
        <f t="shared" ca="1" si="1"/>
        <v>48.888100000000001</v>
      </c>
      <c r="D5" s="4">
        <f t="shared" si="2"/>
        <v>0.4869849537037037</v>
      </c>
      <c r="E5" s="9">
        <f t="shared" ca="1" si="0"/>
        <v>0.18213438735054679</v>
      </c>
    </row>
    <row r="6" spans="1:5" ht="16.5" thickTop="1" thickBot="1">
      <c r="A6" s="4">
        <v>0.48844907407407406</v>
      </c>
      <c r="B6" s="5">
        <v>48.885300000000001</v>
      </c>
      <c r="C6" s="19">
        <f t="shared" ca="1" si="1"/>
        <v>48.888633333333331</v>
      </c>
      <c r="D6" s="4">
        <f t="shared" si="2"/>
        <v>0.48980324074074078</v>
      </c>
      <c r="E6" s="9">
        <f t="shared" ca="1" si="0"/>
        <v>-9.0338461538442232</v>
      </c>
    </row>
    <row r="7" spans="1:5" ht="16.5" thickTop="1" thickBot="1">
      <c r="A7" s="4">
        <v>0.49115740740740743</v>
      </c>
      <c r="B7" s="5">
        <v>48.8675</v>
      </c>
      <c r="C7" s="19">
        <f t="shared" ca="1" si="1"/>
        <v>48.864166666666669</v>
      </c>
      <c r="D7" s="6">
        <f t="shared" si="2"/>
        <v>0.4923784722222222</v>
      </c>
      <c r="E7" s="10">
        <f t="shared" ca="1" si="0"/>
        <v>-11.711090047392467</v>
      </c>
    </row>
    <row r="8" spans="1:5" ht="16.5" thickTop="1" thickBot="1">
      <c r="A8" s="6">
        <v>0.49359953703703702</v>
      </c>
      <c r="B8" s="7">
        <v>48.838900000000002</v>
      </c>
      <c r="C8" s="19">
        <f t="shared" ca="1" si="1"/>
        <v>48.835566666666672</v>
      </c>
      <c r="D8" s="1"/>
    </row>
    <row r="9" spans="1:5" ht="16.5" thickTop="1" thickBot="1"/>
    <row r="10" spans="1:5" ht="15.75" thickTop="1">
      <c r="D10" s="11">
        <f t="array" aca="1" ref="D10:E14" ca="1">LINEST(E2:E7,D2:D7,,TRUE)</f>
        <v>-2256.5339834638821</v>
      </c>
      <c r="E10" s="12">
        <f ca="1"/>
        <v>1097.9255163960222</v>
      </c>
    </row>
    <row r="11" spans="1:5">
      <c r="D11" s="13">
        <f ca="1"/>
        <v>171.94965078475207</v>
      </c>
      <c r="E11" s="14">
        <f ca="1"/>
        <v>83.514300688899397</v>
      </c>
    </row>
    <row r="12" spans="1:5">
      <c r="D12" s="13">
        <f ca="1"/>
        <v>0.9773009770586325</v>
      </c>
      <c r="E12" s="14">
        <f ca="1"/>
        <v>1.9053544748597779</v>
      </c>
    </row>
    <row r="13" spans="1:5">
      <c r="D13" s="13">
        <f ca="1"/>
        <v>172.21903860497355</v>
      </c>
      <c r="E13" s="14">
        <f ca="1"/>
        <v>4</v>
      </c>
    </row>
    <row r="14" spans="1:5" ht="15.75" thickBot="1">
      <c r="D14" s="15">
        <f ca="1"/>
        <v>625.21980850067996</v>
      </c>
      <c r="E14" s="16">
        <f ca="1"/>
        <v>14.52150269947272</v>
      </c>
    </row>
    <row r="15" spans="1:5" ht="15.75" thickTop="1"/>
    <row r="16" spans="1:5" ht="15.75" thickBot="1"/>
    <row r="17" spans="4:8" ht="16.5" thickTop="1" thickBot="1">
      <c r="D17" s="2">
        <v>0.4777777777777778</v>
      </c>
      <c r="E17" s="8">
        <f ca="1">D$10*D17+E$10</f>
        <v>19.80372429661179</v>
      </c>
    </row>
    <row r="18" spans="4:8" ht="16.5" thickTop="1" thickBot="1">
      <c r="D18" s="6">
        <v>0.49374999999999997</v>
      </c>
      <c r="E18" s="10">
        <f ca="1">D$10*D18+E$10</f>
        <v>-16.238137939269564</v>
      </c>
      <c r="G18" s="23" t="s">
        <v>5</v>
      </c>
      <c r="H18" s="18">
        <f ca="1">E10/-D10</f>
        <v>0.48655394708953448</v>
      </c>
    </row>
    <row r="19" spans="4:8" ht="15.75" thickTop="1">
      <c r="G19" s="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MP1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</dc:creator>
  <cp:lastModifiedBy>Jaap</cp:lastModifiedBy>
  <dcterms:created xsi:type="dcterms:W3CDTF">2012-01-25T22:43:05Z</dcterms:created>
  <dcterms:modified xsi:type="dcterms:W3CDTF">2012-01-26T18:56:53Z</dcterms:modified>
</cp:coreProperties>
</file>