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pi\Documents\DP Docs 3May2020\Navlist\"/>
    </mc:Choice>
  </mc:AlternateContent>
  <xr:revisionPtr revIDLastSave="0" documentId="13_ncr:1_{9C663AAA-EBB6-468E-9C0A-A2D0B8650E22}" xr6:coauthVersionLast="46" xr6:coauthVersionMax="46" xr10:uidLastSave="{00000000-0000-0000-0000-000000000000}"/>
  <bookViews>
    <workbookView xWindow="-120" yWindow="-120" windowWidth="29040" windowHeight="17640" xr2:uid="{D7E0B665-4902-4818-81FD-5BA0239AE2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B12" i="1" a="1"/>
  <c r="AB12" i="1" s="1"/>
  <c r="AA12" i="1"/>
  <c r="Z12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G14" i="1"/>
  <c r="F14" i="1"/>
  <c r="E14" i="1"/>
  <c r="D14" i="1"/>
  <c r="C14" i="1"/>
  <c r="B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<sst xmlns="http://schemas.openxmlformats.org/spreadsheetml/2006/main" count="100" uniqueCount="98">
  <si>
    <t>Thursday 11th February 2021</t>
  </si>
  <si>
    <t>Last Serviced:</t>
  </si>
  <si>
    <t xml:space="preserve">Sextant: Smiths Periscopic Pendulous Reference Mk2c No </t>
  </si>
  <si>
    <t>Star</t>
  </si>
  <si>
    <t>Sun</t>
  </si>
  <si>
    <t>Time of Observation UTC</t>
  </si>
  <si>
    <t xml:space="preserve">Minutes after 11.00UTC </t>
  </si>
  <si>
    <t xml:space="preserve">Minutes after 11.16UTC </t>
  </si>
  <si>
    <t>Height sextant - 21 degrees</t>
  </si>
  <si>
    <t>GPS Spoof Hc</t>
  </si>
  <si>
    <t>DP Height Sextant</t>
  </si>
  <si>
    <t>Index&amp; Aiming Error DP</t>
  </si>
  <si>
    <t>11.16.44</t>
  </si>
  <si>
    <t>11.20.34</t>
  </si>
  <si>
    <t>11.25.25</t>
  </si>
  <si>
    <t>11.30.57</t>
  </si>
  <si>
    <t>11.36.58</t>
  </si>
  <si>
    <t>11.41.21</t>
  </si>
  <si>
    <t>21.47.5</t>
  </si>
  <si>
    <t>21.56.5</t>
  </si>
  <si>
    <t>22.07.1</t>
  </si>
  <si>
    <t>22.18.1</t>
  </si>
  <si>
    <t>22.28.6</t>
  </si>
  <si>
    <t>22.35.3</t>
  </si>
  <si>
    <t>21.51.5</t>
  </si>
  <si>
    <t>22.01.1</t>
  </si>
  <si>
    <t>22.09.4</t>
  </si>
  <si>
    <t>22.22.1</t>
  </si>
  <si>
    <t>22.32.9</t>
  </si>
  <si>
    <t>22.38.1</t>
  </si>
  <si>
    <t>11.46.49</t>
  </si>
  <si>
    <t>11.53.14</t>
  </si>
  <si>
    <t>11.57.49</t>
  </si>
  <si>
    <t>12.03.54</t>
  </si>
  <si>
    <t>12.12.29</t>
  </si>
  <si>
    <t>12.19.29</t>
  </si>
  <si>
    <t>12.24.23</t>
  </si>
  <si>
    <t>12.29.51</t>
  </si>
  <si>
    <t>12.34.29</t>
  </si>
  <si>
    <t>12.39.22</t>
  </si>
  <si>
    <t>12.44.48</t>
  </si>
  <si>
    <t>12.51.22</t>
  </si>
  <si>
    <t>12.57.53</t>
  </si>
  <si>
    <t>13.03.21</t>
  </si>
  <si>
    <t>13.08.55</t>
  </si>
  <si>
    <t>13.11.31</t>
  </si>
  <si>
    <t>13.14.18</t>
  </si>
  <si>
    <t>12.14.43</t>
  </si>
  <si>
    <t>GPS Spoof Aximuth Degrees</t>
  </si>
  <si>
    <t>22.42.6</t>
  </si>
  <si>
    <t>22.49.6</t>
  </si>
  <si>
    <t>22.53.6</t>
  </si>
  <si>
    <t>22.57.6</t>
  </si>
  <si>
    <t>23.00.7</t>
  </si>
  <si>
    <t>23.00.9</t>
  </si>
  <si>
    <t>23.00.8</t>
  </si>
  <si>
    <t>22.59.8</t>
  </si>
  <si>
    <t>22.57.4</t>
  </si>
  <si>
    <t>22.54.4</t>
  </si>
  <si>
    <t>22.50.4</t>
  </si>
  <si>
    <t>22.44.7</t>
  </si>
  <si>
    <t>22.36.3</t>
  </si>
  <si>
    <t>22.26.1</t>
  </si>
  <si>
    <t>22.16.3</t>
  </si>
  <si>
    <t>22.05.1</t>
  </si>
  <si>
    <t>21.59.4</t>
  </si>
  <si>
    <t>21.53.1</t>
  </si>
  <si>
    <t>22.46.0</t>
  </si>
  <si>
    <t>22.53.2</t>
  </si>
  <si>
    <t>22.56.6</t>
  </si>
  <si>
    <t>23.01.7</t>
  </si>
  <si>
    <t>23.04.9</t>
  </si>
  <si>
    <t>23.06.6</t>
  </si>
  <si>
    <t>23.00.2</t>
  </si>
  <si>
    <t>22.59.6</t>
  </si>
  <si>
    <t>22.54.2</t>
  </si>
  <si>
    <t>22.47.8</t>
  </si>
  <si>
    <t>22.40.1</t>
  </si>
  <si>
    <t>22.30.8</t>
  </si>
  <si>
    <t>22.20.1</t>
  </si>
  <si>
    <t>22.09.8</t>
  </si>
  <si>
    <t>22.03.9</t>
  </si>
  <si>
    <t>21.57.4</t>
  </si>
  <si>
    <t>24 Obs</t>
  </si>
  <si>
    <t>Ave</t>
  </si>
  <si>
    <t>SDEV</t>
  </si>
  <si>
    <t>Height sextant-21degrees 50'</t>
  </si>
  <si>
    <t>Posn</t>
  </si>
  <si>
    <t>53.10N</t>
  </si>
  <si>
    <t>000.32W</t>
  </si>
  <si>
    <t xml:space="preserve">60.5 minutes after 11.16UTC=12.16.5UTC at Waddington </t>
  </si>
  <si>
    <t>Noon at 000.32'W:</t>
  </si>
  <si>
    <t>Noon at Greenwich:</t>
  </si>
  <si>
    <t>Sun moves 15'in 1 minute or 1' in 4 seconds or 32' in 2minutes 8 seconds</t>
  </si>
  <si>
    <t xml:space="preserve">12.16.30seconds - 2min 8 seconds = 12.14.22 </t>
  </si>
  <si>
    <t>Well whose going to argue over 9 seconds.</t>
  </si>
  <si>
    <t>Fenns (Farnborough) Ltd 6th June 1997</t>
  </si>
  <si>
    <t>148 KHI/73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</si>
</sst>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0" fontId="1" fillId="2" borderId="0" xfId="1"/>
    <xf numFmtId="1" fontId="1" fillId="2" borderId="0" xfId="1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783D-1571-4AC0-9B20-D3E6E5E750E2}">
  <dimension ref="A1:AB17"/>
  <sheetViews>
    <sheetView tabSelected="1" zoomScale="148" zoomScaleNormal="148" workbookViewId="0">
      <selection activeCell="F2" sqref="F2"/>
    </sheetView>
  </sheetViews>
  <sheetFormatPr defaultRowHeight="15" x14ac:dyDescent="0.25"/>
  <cols>
    <col min="1" max="1" width="25.85546875" customWidth="1"/>
  </cols>
  <sheetData>
    <row r="1" spans="1:28" x14ac:dyDescent="0.25">
      <c r="A1" t="s">
        <v>0</v>
      </c>
    </row>
    <row r="2" spans="1:28" x14ac:dyDescent="0.25">
      <c r="A2" t="s">
        <v>2</v>
      </c>
      <c r="E2" t="s">
        <v>97</v>
      </c>
    </row>
    <row r="3" spans="1:28" x14ac:dyDescent="0.25">
      <c r="A3" t="s">
        <v>1</v>
      </c>
      <c r="B3" t="s">
        <v>96</v>
      </c>
    </row>
    <row r="4" spans="1:28" x14ac:dyDescent="0.25">
      <c r="A4" t="s">
        <v>3</v>
      </c>
      <c r="B4" t="s">
        <v>4</v>
      </c>
      <c r="C4" t="s">
        <v>83</v>
      </c>
      <c r="E4" t="s">
        <v>87</v>
      </c>
      <c r="F4" t="s">
        <v>88</v>
      </c>
      <c r="G4" t="s">
        <v>89</v>
      </c>
    </row>
    <row r="6" spans="1:28" x14ac:dyDescent="0.25">
      <c r="A6" t="s">
        <v>5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30</v>
      </c>
      <c r="I6" t="s">
        <v>31</v>
      </c>
      <c r="J6" t="s">
        <v>32</v>
      </c>
      <c r="K6" t="s">
        <v>33</v>
      </c>
      <c r="L6" t="s">
        <v>34</v>
      </c>
      <c r="M6" t="s">
        <v>47</v>
      </c>
      <c r="N6" t="s">
        <v>35</v>
      </c>
      <c r="O6" t="s">
        <v>36</v>
      </c>
      <c r="P6" t="s">
        <v>37</v>
      </c>
      <c r="Q6" t="s">
        <v>38</v>
      </c>
      <c r="R6" t="s">
        <v>39</v>
      </c>
      <c r="S6" t="s">
        <v>40</v>
      </c>
      <c r="T6" t="s">
        <v>41</v>
      </c>
      <c r="U6" t="s">
        <v>42</v>
      </c>
      <c r="V6" t="s">
        <v>43</v>
      </c>
      <c r="W6" t="s">
        <v>44</v>
      </c>
      <c r="X6" t="s">
        <v>45</v>
      </c>
      <c r="Y6" t="s">
        <v>46</v>
      </c>
    </row>
    <row r="7" spans="1:28" x14ac:dyDescent="0.25">
      <c r="A7" t="s">
        <v>6</v>
      </c>
      <c r="B7">
        <v>16.440000000000001</v>
      </c>
      <c r="C7">
        <v>20.34</v>
      </c>
      <c r="D7">
        <v>25.25</v>
      </c>
      <c r="E7">
        <v>30.57</v>
      </c>
      <c r="F7">
        <v>36.58</v>
      </c>
      <c r="G7">
        <v>41.21</v>
      </c>
      <c r="H7">
        <v>46.69</v>
      </c>
      <c r="I7">
        <v>53.14</v>
      </c>
      <c r="J7">
        <v>57.49</v>
      </c>
      <c r="K7">
        <v>63.54</v>
      </c>
      <c r="L7">
        <v>72.290000000000006</v>
      </c>
      <c r="M7">
        <v>74.430000000000007</v>
      </c>
      <c r="N7">
        <v>79.290000000000006</v>
      </c>
      <c r="O7">
        <v>84.23</v>
      </c>
      <c r="P7">
        <v>89.51</v>
      </c>
      <c r="Q7">
        <v>94.29</v>
      </c>
      <c r="R7">
        <v>99.22</v>
      </c>
      <c r="S7">
        <v>104.48</v>
      </c>
      <c r="T7">
        <v>111.22</v>
      </c>
      <c r="U7">
        <v>117.53</v>
      </c>
      <c r="V7">
        <v>123.21</v>
      </c>
      <c r="W7">
        <v>128.55000000000001</v>
      </c>
      <c r="X7">
        <v>131.31</v>
      </c>
      <c r="Y7">
        <v>134.18</v>
      </c>
    </row>
    <row r="8" spans="1:28" s="2" customFormat="1" x14ac:dyDescent="0.25">
      <c r="A8" s="2" t="s">
        <v>7</v>
      </c>
      <c r="B8" s="3">
        <f>(B7-16)</f>
        <v>0.44000000000000128</v>
      </c>
      <c r="C8" s="3">
        <f>(C7-16)</f>
        <v>4.34</v>
      </c>
      <c r="D8" s="3">
        <f>(D7-16)</f>
        <v>9.25</v>
      </c>
      <c r="E8" s="3">
        <f>(E7-16)</f>
        <v>14.57</v>
      </c>
      <c r="F8" s="3">
        <f>(F7-16)</f>
        <v>20.58</v>
      </c>
      <c r="G8" s="3">
        <f>(G7-16)</f>
        <v>25.21</v>
      </c>
      <c r="H8" s="3">
        <f>(H7-16)</f>
        <v>30.689999999999998</v>
      </c>
      <c r="I8" s="3">
        <f>(I7-16)</f>
        <v>37.14</v>
      </c>
      <c r="J8" s="3">
        <f>(J7-16)</f>
        <v>41.49</v>
      </c>
      <c r="K8" s="3">
        <f>(K7-16)</f>
        <v>47.54</v>
      </c>
      <c r="L8" s="3">
        <f>(L7-16)</f>
        <v>56.290000000000006</v>
      </c>
      <c r="M8" s="3">
        <f>(M7-16)</f>
        <v>58.430000000000007</v>
      </c>
      <c r="N8" s="3">
        <f>(N7-16)</f>
        <v>63.290000000000006</v>
      </c>
      <c r="O8" s="3">
        <f>(O7-16)</f>
        <v>68.23</v>
      </c>
      <c r="P8" s="3">
        <f>(P7-16)</f>
        <v>73.510000000000005</v>
      </c>
      <c r="Q8" s="3">
        <f>(Q7-16)</f>
        <v>78.290000000000006</v>
      </c>
      <c r="R8" s="3">
        <f>(R7-16)</f>
        <v>83.22</v>
      </c>
      <c r="S8" s="3">
        <f>(S7-16)</f>
        <v>88.48</v>
      </c>
      <c r="T8" s="3">
        <f>(T7-16)</f>
        <v>95.22</v>
      </c>
      <c r="U8" s="3">
        <f>(U7-16)</f>
        <v>101.53</v>
      </c>
      <c r="V8" s="3">
        <f>(V7-16)</f>
        <v>107.21</v>
      </c>
      <c r="W8" s="3">
        <f>(W7-16)</f>
        <v>112.55000000000001</v>
      </c>
      <c r="X8" s="3">
        <f>(X7-16)</f>
        <v>115.31</v>
      </c>
      <c r="Y8" s="3">
        <f>(Y7-16)</f>
        <v>118.18</v>
      </c>
    </row>
    <row r="9" spans="1:28" x14ac:dyDescent="0.25">
      <c r="A9" t="s">
        <v>48</v>
      </c>
      <c r="B9">
        <v>164</v>
      </c>
      <c r="C9">
        <v>165</v>
      </c>
      <c r="D9">
        <v>167</v>
      </c>
      <c r="E9">
        <v>168</v>
      </c>
      <c r="F9">
        <v>170</v>
      </c>
      <c r="G9">
        <v>171</v>
      </c>
      <c r="H9">
        <v>172</v>
      </c>
      <c r="I9">
        <v>174</v>
      </c>
      <c r="J9">
        <v>175</v>
      </c>
      <c r="K9">
        <v>177</v>
      </c>
      <c r="L9">
        <v>179</v>
      </c>
      <c r="M9">
        <v>180</v>
      </c>
      <c r="N9">
        <v>181</v>
      </c>
      <c r="O9">
        <v>182</v>
      </c>
      <c r="P9">
        <v>184</v>
      </c>
      <c r="Q9">
        <v>185</v>
      </c>
      <c r="R9">
        <v>186</v>
      </c>
      <c r="S9">
        <v>188</v>
      </c>
      <c r="T9">
        <v>189</v>
      </c>
      <c r="U9">
        <v>191</v>
      </c>
      <c r="V9">
        <v>193</v>
      </c>
      <c r="W9">
        <v>194</v>
      </c>
      <c r="X9">
        <v>195</v>
      </c>
      <c r="Y9">
        <v>195</v>
      </c>
    </row>
    <row r="10" spans="1:28" x14ac:dyDescent="0.25">
      <c r="A10" t="s">
        <v>9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49</v>
      </c>
      <c r="I10" t="s">
        <v>50</v>
      </c>
      <c r="J10" t="s">
        <v>51</v>
      </c>
      <c r="K10" t="s">
        <v>52</v>
      </c>
      <c r="L10" t="s">
        <v>53</v>
      </c>
      <c r="M10" t="s">
        <v>54</v>
      </c>
      <c r="N10" t="s">
        <v>55</v>
      </c>
      <c r="O10" t="s">
        <v>56</v>
      </c>
      <c r="P10" t="s">
        <v>57</v>
      </c>
      <c r="Q10" t="s">
        <v>58</v>
      </c>
      <c r="R10" t="s">
        <v>59</v>
      </c>
      <c r="S10" t="s">
        <v>60</v>
      </c>
      <c r="T10" t="s">
        <v>61</v>
      </c>
      <c r="U10" t="s">
        <v>62</v>
      </c>
      <c r="V10" t="s">
        <v>63</v>
      </c>
      <c r="W10" t="s">
        <v>64</v>
      </c>
      <c r="X10" t="s">
        <v>65</v>
      </c>
      <c r="Y10" t="s">
        <v>66</v>
      </c>
    </row>
    <row r="11" spans="1:28" x14ac:dyDescent="0.25">
      <c r="A11" t="s">
        <v>10</v>
      </c>
      <c r="B11" t="s">
        <v>24</v>
      </c>
      <c r="C11" t="s">
        <v>25</v>
      </c>
      <c r="D11" t="s">
        <v>26</v>
      </c>
      <c r="E11" t="s">
        <v>27</v>
      </c>
      <c r="F11" t="s">
        <v>28</v>
      </c>
      <c r="G11" t="s">
        <v>29</v>
      </c>
      <c r="H11" t="s">
        <v>67</v>
      </c>
      <c r="I11" t="s">
        <v>68</v>
      </c>
      <c r="J11" t="s">
        <v>69</v>
      </c>
      <c r="K11" t="s">
        <v>70</v>
      </c>
      <c r="L11" t="s">
        <v>71</v>
      </c>
      <c r="M11" t="s">
        <v>71</v>
      </c>
      <c r="N11" t="s">
        <v>72</v>
      </c>
      <c r="O11" t="s">
        <v>64</v>
      </c>
      <c r="P11" t="s">
        <v>73</v>
      </c>
      <c r="Q11" t="s">
        <v>74</v>
      </c>
      <c r="R11" t="s">
        <v>75</v>
      </c>
      <c r="S11" t="s">
        <v>76</v>
      </c>
      <c r="T11" t="s">
        <v>77</v>
      </c>
      <c r="U11" t="s">
        <v>78</v>
      </c>
      <c r="V11" t="s">
        <v>79</v>
      </c>
      <c r="W11" t="s">
        <v>80</v>
      </c>
      <c r="X11" t="s">
        <v>81</v>
      </c>
      <c r="Y11" t="s">
        <v>82</v>
      </c>
      <c r="AA11" t="s">
        <v>84</v>
      </c>
      <c r="AB11" t="s">
        <v>85</v>
      </c>
    </row>
    <row r="12" spans="1:28" x14ac:dyDescent="0.25">
      <c r="A12" t="s">
        <v>11</v>
      </c>
      <c r="B12">
        <v>-4</v>
      </c>
      <c r="C12">
        <v>-4.5999999999999996</v>
      </c>
      <c r="D12">
        <v>-2.2999999999999998</v>
      </c>
      <c r="E12">
        <v>-4</v>
      </c>
      <c r="F12">
        <v>-4.3</v>
      </c>
      <c r="G12">
        <v>-2.8</v>
      </c>
      <c r="H12">
        <v>-3.4</v>
      </c>
      <c r="I12">
        <v>-3.6</v>
      </c>
      <c r="J12">
        <v>-3</v>
      </c>
      <c r="K12">
        <v>-4.0999999999999996</v>
      </c>
      <c r="L12">
        <v>-4.2</v>
      </c>
      <c r="M12">
        <v>-4</v>
      </c>
      <c r="N12">
        <v>-5.8</v>
      </c>
      <c r="O12">
        <v>-5.3</v>
      </c>
      <c r="P12">
        <v>-2.8</v>
      </c>
      <c r="Q12">
        <v>-5.2</v>
      </c>
      <c r="R12">
        <v>-3.8</v>
      </c>
      <c r="S12">
        <v>-3.1</v>
      </c>
      <c r="T12">
        <v>-3.8</v>
      </c>
      <c r="U12">
        <v>-4.7</v>
      </c>
      <c r="V12">
        <v>-3.8</v>
      </c>
      <c r="W12">
        <v>-4.7</v>
      </c>
      <c r="X12">
        <v>-4.5</v>
      </c>
      <c r="Y12">
        <v>-4.3</v>
      </c>
      <c r="Z12">
        <f>SUM(B12:Y12)</f>
        <v>-96.1</v>
      </c>
      <c r="AA12" s="1">
        <f>AVERAGE(B12:Y12)</f>
        <v>-4.0041666666666664</v>
      </c>
      <c r="AB12" t="e" cm="1">
        <f t="array" aca="1" ref="AB12" ca="1">S.DEVS(B12,H132)</f>
        <v>#NAME?</v>
      </c>
    </row>
    <row r="13" spans="1:28" x14ac:dyDescent="0.25">
      <c r="A13" t="s">
        <v>8</v>
      </c>
      <c r="B13">
        <v>51.5</v>
      </c>
      <c r="C13">
        <v>61.1</v>
      </c>
      <c r="D13">
        <v>69.400000000000006</v>
      </c>
      <c r="E13">
        <v>82.1</v>
      </c>
      <c r="F13">
        <v>92.9</v>
      </c>
      <c r="G13">
        <v>98.1</v>
      </c>
      <c r="H13">
        <v>106</v>
      </c>
      <c r="I13">
        <v>113.2</v>
      </c>
      <c r="J13">
        <v>116.6</v>
      </c>
      <c r="K13">
        <v>121.7</v>
      </c>
      <c r="L13">
        <v>124.9</v>
      </c>
      <c r="M13">
        <v>124.9</v>
      </c>
      <c r="N13">
        <v>126.6</v>
      </c>
      <c r="O13">
        <v>125.1</v>
      </c>
      <c r="P13">
        <v>120.2</v>
      </c>
      <c r="Q13">
        <v>119.6</v>
      </c>
      <c r="R13">
        <v>114.2</v>
      </c>
      <c r="S13">
        <v>107.8</v>
      </c>
      <c r="T13">
        <v>100.1</v>
      </c>
      <c r="U13">
        <v>90.8</v>
      </c>
      <c r="V13">
        <v>80.099999999999994</v>
      </c>
      <c r="W13">
        <v>69.8</v>
      </c>
      <c r="X13">
        <v>63.9</v>
      </c>
      <c r="Y13">
        <v>57.4</v>
      </c>
    </row>
    <row r="14" spans="1:28" s="2" customFormat="1" x14ac:dyDescent="0.25">
      <c r="A14" s="2" t="s">
        <v>86</v>
      </c>
      <c r="B14" s="3">
        <f>(B13-50)</f>
        <v>1.5</v>
      </c>
      <c r="C14" s="3">
        <f>(C13-50)</f>
        <v>11.100000000000001</v>
      </c>
      <c r="D14" s="3">
        <f>(D13-50)</f>
        <v>19.400000000000006</v>
      </c>
      <c r="E14" s="3">
        <f>(E13-50)</f>
        <v>32.099999999999994</v>
      </c>
      <c r="F14" s="3">
        <f>(F13-50)</f>
        <v>42.900000000000006</v>
      </c>
      <c r="G14" s="3">
        <f>(G13-50)</f>
        <v>48.099999999999994</v>
      </c>
      <c r="H14" s="3">
        <f>(H13-50)</f>
        <v>56</v>
      </c>
      <c r="I14" s="3">
        <f>(I13-50)</f>
        <v>63.2</v>
      </c>
      <c r="J14" s="3">
        <f>(J13-50)</f>
        <v>66.599999999999994</v>
      </c>
      <c r="K14" s="3">
        <f>(K13-50)</f>
        <v>71.7</v>
      </c>
      <c r="L14" s="3">
        <f>(L13-50)</f>
        <v>74.900000000000006</v>
      </c>
      <c r="M14" s="3">
        <f>(M13-50)</f>
        <v>74.900000000000006</v>
      </c>
      <c r="N14" s="3">
        <f>(N13-50)</f>
        <v>76.599999999999994</v>
      </c>
      <c r="O14" s="3">
        <f>(O13-50)</f>
        <v>75.099999999999994</v>
      </c>
      <c r="P14" s="3">
        <f>(P13-50)</f>
        <v>70.2</v>
      </c>
      <c r="Q14" s="3">
        <f>(Q13-50)</f>
        <v>69.599999999999994</v>
      </c>
      <c r="R14" s="3">
        <f>(R13-50)</f>
        <v>64.2</v>
      </c>
      <c r="S14" s="3">
        <f>(S13-50)</f>
        <v>57.8</v>
      </c>
      <c r="T14" s="3">
        <f>(T13-50)</f>
        <v>50.099999999999994</v>
      </c>
      <c r="U14" s="3">
        <f>(U13-50)</f>
        <v>40.799999999999997</v>
      </c>
      <c r="V14" s="3">
        <f>(V13-50)</f>
        <v>30.099999999999994</v>
      </c>
      <c r="W14" s="3">
        <f>(W13-50)</f>
        <v>19.799999999999997</v>
      </c>
      <c r="X14" s="3">
        <f>(X13-50)</f>
        <v>13.899999999999999</v>
      </c>
      <c r="Y14" s="3">
        <f>(Y13-50)</f>
        <v>7.3999999999999986</v>
      </c>
    </row>
    <row r="15" spans="1:28" x14ac:dyDescent="0.25">
      <c r="A15" t="s">
        <v>91</v>
      </c>
      <c r="B15" t="s">
        <v>90</v>
      </c>
    </row>
    <row r="16" spans="1:28" x14ac:dyDescent="0.25">
      <c r="A16" t="s">
        <v>93</v>
      </c>
    </row>
    <row r="17" spans="1:7" x14ac:dyDescent="0.25">
      <c r="A17" t="s">
        <v>92</v>
      </c>
      <c r="B17" t="s">
        <v>94</v>
      </c>
      <c r="G17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2021-02-11T18:41:10Z</dcterms:created>
  <dcterms:modified xsi:type="dcterms:W3CDTF">2021-02-11T23:17:18Z</dcterms:modified>
</cp:coreProperties>
</file>