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dpi\Documents\My Kindle Content\DP Docs 20th July 2022\00000 DP Docs 20th Jul 2022\DPDocs 20Jul2022\Navlist\"/>
    </mc:Choice>
  </mc:AlternateContent>
  <xr:revisionPtr revIDLastSave="0" documentId="13_ncr:1_{C3F91C11-A076-4EEA-ACD1-6654E49E2FE5}" xr6:coauthVersionLast="47" xr6:coauthVersionMax="47" xr10:uidLastSave="{00000000-0000-0000-0000-000000000000}"/>
  <bookViews>
    <workbookView xWindow="-120" yWindow="-120" windowWidth="29040" windowHeight="17640" xr2:uid="{6F083E46-26A6-4263-806D-338CC46A9A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O27" i="1" s="1"/>
  <c r="J27" i="1"/>
  <c r="K27" i="1"/>
  <c r="F27" i="1"/>
  <c r="G27" i="1"/>
  <c r="D27" i="1"/>
  <c r="N26" i="1"/>
  <c r="J26" i="1"/>
  <c r="F26" i="1"/>
  <c r="G26" i="1"/>
  <c r="K26" i="1" s="1"/>
  <c r="D26" i="1"/>
  <c r="N28" i="1"/>
  <c r="J28" i="1"/>
  <c r="F28" i="1"/>
  <c r="D28" i="1"/>
  <c r="N11" i="1"/>
  <c r="J11" i="1"/>
  <c r="F11" i="1"/>
  <c r="D11" i="1"/>
  <c r="G11" i="1" s="1"/>
  <c r="N12" i="1"/>
  <c r="J12" i="1"/>
  <c r="F12" i="1"/>
  <c r="D12" i="1"/>
  <c r="G12" i="1" s="1"/>
  <c r="N13" i="1"/>
  <c r="J13" i="1"/>
  <c r="F13" i="1"/>
  <c r="D13" i="1"/>
  <c r="N14" i="1"/>
  <c r="J14" i="1"/>
  <c r="F14" i="1"/>
  <c r="D14" i="1"/>
  <c r="N33" i="1"/>
  <c r="J33" i="1"/>
  <c r="F33" i="1"/>
  <c r="D33" i="1"/>
  <c r="N15" i="1"/>
  <c r="N10" i="1"/>
  <c r="J10" i="1"/>
  <c r="F10" i="1"/>
  <c r="D10" i="1"/>
  <c r="F15" i="1"/>
  <c r="N16" i="1"/>
  <c r="J16" i="1"/>
  <c r="J15" i="1"/>
  <c r="D16" i="1"/>
  <c r="F16" i="1"/>
  <c r="D15" i="1"/>
  <c r="N18" i="1"/>
  <c r="N19" i="1"/>
  <c r="N20" i="1"/>
  <c r="N21" i="1"/>
  <c r="N22" i="1"/>
  <c r="N23" i="1"/>
  <c r="N24" i="1"/>
  <c r="N25" i="1"/>
  <c r="N29" i="1"/>
  <c r="N30" i="1"/>
  <c r="N31" i="1"/>
  <c r="N32" i="1"/>
  <c r="J18" i="1"/>
  <c r="J19" i="1"/>
  <c r="J20" i="1"/>
  <c r="J21" i="1"/>
  <c r="J22" i="1"/>
  <c r="J23" i="1"/>
  <c r="J24" i="1"/>
  <c r="J25" i="1"/>
  <c r="J29" i="1"/>
  <c r="J30" i="1"/>
  <c r="J31" i="1"/>
  <c r="J32" i="1"/>
  <c r="F18" i="1"/>
  <c r="F19" i="1"/>
  <c r="F20" i="1"/>
  <c r="F21" i="1"/>
  <c r="F22" i="1"/>
  <c r="F23" i="1"/>
  <c r="F24" i="1"/>
  <c r="F25" i="1"/>
  <c r="F29" i="1"/>
  <c r="F30" i="1"/>
  <c r="F31" i="1"/>
  <c r="F32" i="1"/>
  <c r="D18" i="1"/>
  <c r="G18" i="1" s="1"/>
  <c r="D19" i="1"/>
  <c r="D20" i="1"/>
  <c r="G20" i="1" s="1"/>
  <c r="D21" i="1"/>
  <c r="G21" i="1" s="1"/>
  <c r="D22" i="1"/>
  <c r="G22" i="1" s="1"/>
  <c r="D23" i="1"/>
  <c r="G23" i="1" s="1"/>
  <c r="D24" i="1"/>
  <c r="G24" i="1" s="1"/>
  <c r="D25" i="1"/>
  <c r="G25" i="1" s="1"/>
  <c r="D29" i="1"/>
  <c r="G29" i="1" s="1"/>
  <c r="D30" i="1"/>
  <c r="G30" i="1" s="1"/>
  <c r="D31" i="1"/>
  <c r="G31" i="1" s="1"/>
  <c r="D32" i="1"/>
  <c r="G32" i="1" s="1"/>
  <c r="J17" i="1"/>
  <c r="F17" i="1"/>
  <c r="D17" i="1"/>
  <c r="N17" i="1"/>
  <c r="G28" i="1" l="1"/>
  <c r="K28" i="1"/>
  <c r="O28" i="1" s="1"/>
  <c r="O26" i="1"/>
  <c r="K12" i="1"/>
  <c r="O12" i="1" s="1"/>
  <c r="G10" i="1"/>
  <c r="K10" i="1" s="1"/>
  <c r="O10" i="1" s="1"/>
  <c r="K11" i="1"/>
  <c r="O11" i="1" s="1"/>
  <c r="G33" i="1"/>
  <c r="K33" i="1" s="1"/>
  <c r="O33" i="1" s="1"/>
  <c r="K20" i="1"/>
  <c r="O20" i="1" s="1"/>
  <c r="G13" i="1"/>
  <c r="K13" i="1" s="1"/>
  <c r="O13" i="1" s="1"/>
  <c r="G14" i="1"/>
  <c r="K14" i="1"/>
  <c r="O14" i="1" s="1"/>
  <c r="K22" i="1"/>
  <c r="O22" i="1" s="1"/>
  <c r="K25" i="1"/>
  <c r="O25" i="1" s="1"/>
  <c r="G16" i="1"/>
  <c r="K16" i="1" s="1"/>
  <c r="O16" i="1" s="1"/>
  <c r="G15" i="1"/>
  <c r="K15" i="1"/>
  <c r="O15" i="1" s="1"/>
  <c r="K30" i="1"/>
  <c r="O30" i="1" s="1"/>
  <c r="K24" i="1"/>
  <c r="O24" i="1" s="1"/>
  <c r="K21" i="1"/>
  <c r="O21" i="1" s="1"/>
  <c r="G19" i="1"/>
  <c r="K19" i="1" s="1"/>
  <c r="O19" i="1" s="1"/>
  <c r="K18" i="1"/>
  <c r="O18" i="1" s="1"/>
  <c r="K31" i="1"/>
  <c r="O31" i="1" s="1"/>
  <c r="K23" i="1"/>
  <c r="O23" i="1" s="1"/>
  <c r="K29" i="1"/>
  <c r="O29" i="1" s="1"/>
  <c r="K32" i="1"/>
  <c r="O32" i="1" s="1"/>
  <c r="G17" i="1"/>
  <c r="K17" i="1" s="1"/>
  <c r="O17" i="1" s="1"/>
</calcChain>
</file>

<file path=xl/sharedStrings.xml><?xml version="1.0" encoding="utf-8"?>
<sst xmlns="http://schemas.openxmlformats.org/spreadsheetml/2006/main" count="40" uniqueCount="21">
  <si>
    <t>14th October 2023 Solar Eclipse</t>
  </si>
  <si>
    <t>When can you see the Sun's LL from 28N 090W</t>
  </si>
  <si>
    <t>Hc Moon</t>
  </si>
  <si>
    <t>PinA</t>
  </si>
  <si>
    <t>Ha Moon</t>
  </si>
  <si>
    <t>HcSun - Ha Moon</t>
  </si>
  <si>
    <t>Zn Moon</t>
  </si>
  <si>
    <t>ZnSun</t>
  </si>
  <si>
    <t>Time UT</t>
  </si>
  <si>
    <t>degrees</t>
  </si>
  <si>
    <t>minutes</t>
  </si>
  <si>
    <t>decimal</t>
  </si>
  <si>
    <t xml:space="preserve">degrees </t>
  </si>
  <si>
    <t>Hc Sun</t>
  </si>
  <si>
    <t>only</t>
  </si>
  <si>
    <t xml:space="preserve">minutes </t>
  </si>
  <si>
    <t xml:space="preserve">Hc Sun </t>
  </si>
  <si>
    <t xml:space="preserve">ZnSun-ZnMoon </t>
  </si>
  <si>
    <t xml:space="preserve">Toal distance </t>
  </si>
  <si>
    <t>between</t>
  </si>
  <si>
    <t>centres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</si>
</sst>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11">
    <xf numFmtId="0" fontId="0" fillId="0" borderId="0" xfId="0"/>
    <xf numFmtId="20" fontId="0" fillId="0" borderId="0" xfId="0" applyNumberFormat="1"/>
    <xf numFmtId="2" fontId="0" fillId="0" borderId="0" xfId="0" applyNumberFormat="1"/>
    <xf numFmtId="2" fontId="0" fillId="2" borderId="0" xfId="0" applyNumberFormat="1" applyFill="1"/>
    <xf numFmtId="2" fontId="0" fillId="3" borderId="0" xfId="0" applyNumberFormat="1" applyFill="1"/>
    <xf numFmtId="2" fontId="0" fillId="4" borderId="0" xfId="0" applyNumberFormat="1" applyFill="1"/>
    <xf numFmtId="164" fontId="0" fillId="0" borderId="0" xfId="0" applyNumberFormat="1"/>
    <xf numFmtId="20" fontId="1" fillId="5" borderId="0" xfId="1" applyNumberFormat="1"/>
    <xf numFmtId="2" fontId="1" fillId="5" borderId="0" xfId="1" applyNumberFormat="1"/>
    <xf numFmtId="164" fontId="1" fillId="5" borderId="0" xfId="1" applyNumberFormat="1"/>
    <xf numFmtId="0" fontId="1" fillId="5" borderId="0" xfId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E505E-3B0F-465C-90AC-89A4D93863E5}">
  <dimension ref="A1:O33"/>
  <sheetViews>
    <sheetView tabSelected="1" topLeftCell="A4" zoomScale="115" zoomScaleNormal="115" workbookViewId="0">
      <selection activeCell="V22" sqref="V22"/>
    </sheetView>
  </sheetViews>
  <sheetFormatPr defaultRowHeight="15" x14ac:dyDescent="0.25"/>
  <cols>
    <col min="2" max="3" width="9.140625" style="2"/>
    <col min="4" max="5" width="9.5703125" style="2" customWidth="1"/>
    <col min="7" max="7" width="9.140625" style="3"/>
    <col min="8" max="9" width="9.140625" style="2"/>
    <col min="10" max="10" width="9.85546875" style="4" customWidth="1"/>
    <col min="11" max="11" width="15.7109375" style="5" customWidth="1"/>
    <col min="12" max="13" width="9.140625" style="2"/>
    <col min="14" max="14" width="14.140625" style="5" customWidth="1"/>
    <col min="15" max="15" width="12.85546875" customWidth="1"/>
  </cols>
  <sheetData>
    <row r="1" spans="1:15" x14ac:dyDescent="0.25">
      <c r="A1" t="s">
        <v>0</v>
      </c>
    </row>
    <row r="3" spans="1:15" x14ac:dyDescent="0.25">
      <c r="A3" t="s">
        <v>1</v>
      </c>
    </row>
    <row r="6" spans="1:15" x14ac:dyDescent="0.25">
      <c r="A6" t="s">
        <v>8</v>
      </c>
      <c r="B6" s="2" t="s">
        <v>2</v>
      </c>
      <c r="C6" s="2" t="s">
        <v>2</v>
      </c>
      <c r="D6" s="2" t="s">
        <v>2</v>
      </c>
      <c r="E6" s="2" t="s">
        <v>3</v>
      </c>
      <c r="F6" t="s">
        <v>3</v>
      </c>
      <c r="G6" s="3" t="s">
        <v>4</v>
      </c>
      <c r="H6" s="2" t="s">
        <v>13</v>
      </c>
      <c r="I6" s="2" t="s">
        <v>13</v>
      </c>
      <c r="J6" s="4" t="s">
        <v>16</v>
      </c>
      <c r="K6" s="5" t="s">
        <v>5</v>
      </c>
      <c r="L6" s="2" t="s">
        <v>6</v>
      </c>
      <c r="M6" s="2" t="s">
        <v>7</v>
      </c>
      <c r="N6" s="5" t="s">
        <v>17</v>
      </c>
      <c r="O6" t="s">
        <v>18</v>
      </c>
    </row>
    <row r="7" spans="1:15" x14ac:dyDescent="0.25">
      <c r="B7" s="2" t="s">
        <v>9</v>
      </c>
      <c r="C7" s="2" t="s">
        <v>10</v>
      </c>
      <c r="D7" s="2" t="s">
        <v>11</v>
      </c>
      <c r="E7" s="2" t="s">
        <v>10</v>
      </c>
      <c r="F7" s="2" t="s">
        <v>11</v>
      </c>
      <c r="G7" s="3" t="s">
        <v>9</v>
      </c>
      <c r="H7" s="2" t="s">
        <v>12</v>
      </c>
      <c r="I7" s="2" t="s">
        <v>15</v>
      </c>
      <c r="J7" s="4" t="s">
        <v>11</v>
      </c>
      <c r="K7" s="5" t="s">
        <v>10</v>
      </c>
      <c r="L7" s="2" t="s">
        <v>9</v>
      </c>
      <c r="M7" s="2" t="s">
        <v>12</v>
      </c>
      <c r="N7" s="5" t="s">
        <v>10</v>
      </c>
      <c r="O7" t="s">
        <v>19</v>
      </c>
    </row>
    <row r="8" spans="1:15" x14ac:dyDescent="0.25">
      <c r="B8" s="2" t="s">
        <v>14</v>
      </c>
      <c r="C8" s="2" t="s">
        <v>14</v>
      </c>
      <c r="D8" s="2" t="s">
        <v>9</v>
      </c>
      <c r="F8" s="2" t="s">
        <v>9</v>
      </c>
      <c r="H8" s="2" t="s">
        <v>14</v>
      </c>
      <c r="I8" s="2" t="s">
        <v>14</v>
      </c>
      <c r="J8" s="4" t="s">
        <v>9</v>
      </c>
      <c r="O8" t="s">
        <v>20</v>
      </c>
    </row>
    <row r="9" spans="1:15" x14ac:dyDescent="0.25">
      <c r="F9" s="2"/>
      <c r="O9" t="s">
        <v>10</v>
      </c>
    </row>
    <row r="10" spans="1:15" x14ac:dyDescent="0.25">
      <c r="A10" s="1">
        <v>0.64583333333333337</v>
      </c>
      <c r="B10" s="2">
        <v>42</v>
      </c>
      <c r="C10" s="2">
        <v>20.100000000000001</v>
      </c>
      <c r="D10" s="2">
        <f>B10+C10/60</f>
        <v>42.335000000000001</v>
      </c>
      <c r="E10" s="2">
        <v>41.2</v>
      </c>
      <c r="F10" s="2">
        <f>E10/60</f>
        <v>0.68666666666666676</v>
      </c>
      <c r="G10" s="3">
        <f>D10-F10</f>
        <v>41.648333333333333</v>
      </c>
      <c r="H10" s="2">
        <v>41</v>
      </c>
      <c r="I10" s="2">
        <v>6.4</v>
      </c>
      <c r="J10" s="4">
        <f>H10+I10/60</f>
        <v>41.106666666666669</v>
      </c>
      <c r="K10" s="5">
        <f>60*(J10-G10)</f>
        <v>-32.499999999999858</v>
      </c>
      <c r="L10" s="2">
        <v>132.9</v>
      </c>
      <c r="M10" s="2">
        <v>132.69999999999999</v>
      </c>
      <c r="N10" s="5">
        <f>60*(M10-L10)</f>
        <v>-12.000000000001023</v>
      </c>
      <c r="O10" s="6">
        <f t="shared" ref="O10:O33" si="0">SQRT(K10*K10+N10*N10)</f>
        <v>34.644624402640233</v>
      </c>
    </row>
    <row r="11" spans="1:15" s="10" customFormat="1" x14ac:dyDescent="0.25">
      <c r="A11" s="7">
        <v>0.64861111111111114</v>
      </c>
      <c r="B11" s="8">
        <v>42</v>
      </c>
      <c r="C11" s="8">
        <v>56.8</v>
      </c>
      <c r="D11" s="8">
        <f>B11+C11/60</f>
        <v>42.946666666666665</v>
      </c>
      <c r="E11" s="8">
        <v>40.799999999999997</v>
      </c>
      <c r="F11" s="8">
        <f>E11/60</f>
        <v>0.67999999999999994</v>
      </c>
      <c r="G11" s="8">
        <f>D11-F11</f>
        <v>42.266666666666666</v>
      </c>
      <c r="H11" s="8">
        <v>41</v>
      </c>
      <c r="I11" s="8">
        <v>44.9</v>
      </c>
      <c r="J11" s="8">
        <f>H11+I11/60</f>
        <v>41.748333333333335</v>
      </c>
      <c r="K11" s="8">
        <f>60*(J11-G11)</f>
        <v>-31.099999999999852</v>
      </c>
      <c r="L11" s="8">
        <v>133.9</v>
      </c>
      <c r="M11" s="8">
        <v>133.69999999999999</v>
      </c>
      <c r="N11" s="8">
        <f>60*(M11-L11)</f>
        <v>-12.000000000001023</v>
      </c>
      <c r="O11" s="9">
        <f t="shared" ref="O11" si="1">SQRT(K11*K11+N11*N11)</f>
        <v>33.334816633664204</v>
      </c>
    </row>
    <row r="12" spans="1:15" x14ac:dyDescent="0.25">
      <c r="A12" s="1">
        <v>0.64930555555555558</v>
      </c>
      <c r="B12" s="2">
        <v>43</v>
      </c>
      <c r="C12" s="2">
        <v>5.8</v>
      </c>
      <c r="D12" s="2">
        <f>B12+C12/60</f>
        <v>43.096666666666664</v>
      </c>
      <c r="E12" s="2">
        <v>40.700000000000003</v>
      </c>
      <c r="F12" s="2">
        <f>E12/60</f>
        <v>0.67833333333333334</v>
      </c>
      <c r="G12" s="3">
        <f>D12-F12</f>
        <v>42.418333333333329</v>
      </c>
      <c r="H12" s="2">
        <v>41</v>
      </c>
      <c r="I12" s="2">
        <v>54.5</v>
      </c>
      <c r="J12" s="4">
        <f>H12+I12/60</f>
        <v>41.908333333333331</v>
      </c>
      <c r="K12" s="5">
        <f>60*(J12-G12)</f>
        <v>-30.599999999999881</v>
      </c>
      <c r="L12" s="2">
        <v>134.1</v>
      </c>
      <c r="M12" s="2">
        <v>134</v>
      </c>
      <c r="N12" s="5">
        <f>60*(M12-L12)</f>
        <v>-5.9999999999996589</v>
      </c>
      <c r="O12" s="6">
        <f t="shared" ref="O12" si="2">SQRT(K12*K12+N12*N12)</f>
        <v>31.182687504446896</v>
      </c>
    </row>
    <row r="13" spans="1:15" x14ac:dyDescent="0.25">
      <c r="A13" s="1">
        <v>0.65138888888888891</v>
      </c>
      <c r="B13" s="2">
        <v>43</v>
      </c>
      <c r="C13" s="2">
        <v>32.799999999999997</v>
      </c>
      <c r="D13" s="2">
        <f>B13+C13/60</f>
        <v>43.546666666666667</v>
      </c>
      <c r="E13" s="2">
        <v>40.4</v>
      </c>
      <c r="F13" s="2">
        <f>E13/60</f>
        <v>0.67333333333333334</v>
      </c>
      <c r="G13" s="3">
        <f>D13-F13</f>
        <v>42.873333333333335</v>
      </c>
      <c r="H13" s="2">
        <v>42</v>
      </c>
      <c r="I13" s="2">
        <v>22.8</v>
      </c>
      <c r="J13" s="4">
        <f>H13+I13/60</f>
        <v>42.38</v>
      </c>
      <c r="K13" s="5">
        <f>60*(J13-G13)</f>
        <v>-29.599999999999937</v>
      </c>
      <c r="L13" s="2">
        <v>134.9</v>
      </c>
      <c r="M13" s="2">
        <v>134.80000000000001</v>
      </c>
      <c r="N13" s="5">
        <f>60*(M13-L13)</f>
        <v>-5.9999999999996589</v>
      </c>
      <c r="O13" s="6">
        <f t="shared" ref="O13" si="3">SQRT(K13*K13+N13*N13)</f>
        <v>30.201986689620142</v>
      </c>
    </row>
    <row r="14" spans="1:15" x14ac:dyDescent="0.25">
      <c r="A14" s="1">
        <v>0.65277777777777779</v>
      </c>
      <c r="B14" s="2">
        <v>43</v>
      </c>
      <c r="C14" s="2">
        <v>50.6</v>
      </c>
      <c r="D14" s="2">
        <f>B14+C14/60</f>
        <v>43.843333333333334</v>
      </c>
      <c r="E14" s="2">
        <v>40.200000000000003</v>
      </c>
      <c r="F14" s="2">
        <f>E14/60</f>
        <v>0.67</v>
      </c>
      <c r="G14" s="3">
        <f>D14-F14</f>
        <v>43.173333333333332</v>
      </c>
      <c r="H14" s="2">
        <v>42</v>
      </c>
      <c r="I14" s="2">
        <v>41.5</v>
      </c>
      <c r="J14" s="4">
        <f>H14+I14/60</f>
        <v>42.69166666666667</v>
      </c>
      <c r="K14" s="5">
        <f>60*(J14-G14)</f>
        <v>-28.899999999999721</v>
      </c>
      <c r="L14" s="2">
        <v>135.4</v>
      </c>
      <c r="M14" s="2">
        <v>135.30000000000001</v>
      </c>
      <c r="N14" s="5">
        <f>60*(M14-L14)</f>
        <v>-5.9999999999996589</v>
      </c>
      <c r="O14" s="6">
        <f t="shared" ref="O14" si="4">SQRT(K14*K14+N14*N14)</f>
        <v>29.516266701599982</v>
      </c>
    </row>
    <row r="15" spans="1:15" x14ac:dyDescent="0.25">
      <c r="A15" s="1">
        <v>0.66666666666666663</v>
      </c>
      <c r="B15" s="2">
        <v>46</v>
      </c>
      <c r="C15" s="2">
        <v>38.4</v>
      </c>
      <c r="D15" s="2">
        <f>B15+C15/60</f>
        <v>46.64</v>
      </c>
      <c r="E15" s="2">
        <v>38.299999999999997</v>
      </c>
      <c r="F15" s="2">
        <f>E15/60</f>
        <v>0.63833333333333331</v>
      </c>
      <c r="G15" s="3">
        <f>D15-F15</f>
        <v>46.001666666666665</v>
      </c>
      <c r="H15" s="2">
        <v>45</v>
      </c>
      <c r="I15" s="2">
        <v>38.5</v>
      </c>
      <c r="J15" s="4">
        <f>H15+I15/60</f>
        <v>45.641666666666666</v>
      </c>
      <c r="K15" s="5">
        <f>60*(J15-G15)</f>
        <v>-21.599999999999966</v>
      </c>
      <c r="L15" s="2">
        <v>141</v>
      </c>
      <c r="M15" s="2">
        <v>140.80000000000001</v>
      </c>
      <c r="N15" s="5">
        <f>60*(M15-L15)</f>
        <v>-11.999999999999318</v>
      </c>
      <c r="O15" s="6">
        <f t="shared" si="0"/>
        <v>24.709512338368441</v>
      </c>
    </row>
    <row r="16" spans="1:15" x14ac:dyDescent="0.25">
      <c r="A16" s="1">
        <v>0.6875</v>
      </c>
      <c r="B16" s="2">
        <v>50</v>
      </c>
      <c r="C16" s="2">
        <v>9.8000000000000007</v>
      </c>
      <c r="D16" s="2">
        <f>B16+C16/60</f>
        <v>50.163333333333334</v>
      </c>
      <c r="E16" s="2">
        <v>35.799999999999997</v>
      </c>
      <c r="F16" s="2">
        <f>E16/60</f>
        <v>0.59666666666666657</v>
      </c>
      <c r="G16" s="3">
        <f>D16-F16</f>
        <v>49.56666666666667</v>
      </c>
      <c r="H16" s="2">
        <v>49</v>
      </c>
      <c r="I16" s="2">
        <v>23.2</v>
      </c>
      <c r="J16" s="4">
        <f>H16+I16/60</f>
        <v>49.386666666666663</v>
      </c>
      <c r="K16" s="5">
        <f>60*(J16-G16)</f>
        <v>-10.800000000000409</v>
      </c>
      <c r="L16" s="2">
        <v>150.5</v>
      </c>
      <c r="M16" s="2">
        <v>150.30000000000001</v>
      </c>
      <c r="N16" s="5">
        <f>60*(M16-L16)</f>
        <v>-11.999999999999318</v>
      </c>
      <c r="O16" s="6">
        <f t="shared" si="0"/>
        <v>16.144348856488218</v>
      </c>
    </row>
    <row r="17" spans="1:15" x14ac:dyDescent="0.25">
      <c r="A17" s="1">
        <v>0.70833333333333337</v>
      </c>
      <c r="B17" s="2">
        <v>52</v>
      </c>
      <c r="C17" s="2">
        <v>40.799999999999997</v>
      </c>
      <c r="D17" s="2">
        <f>B17+C17/60</f>
        <v>52.68</v>
      </c>
      <c r="E17" s="2">
        <v>33.9</v>
      </c>
      <c r="F17" s="2">
        <f>E17/60</f>
        <v>0.56499999999999995</v>
      </c>
      <c r="G17" s="3">
        <f>D17-F17</f>
        <v>52.115000000000002</v>
      </c>
      <c r="H17" s="2">
        <v>52</v>
      </c>
      <c r="I17" s="2">
        <v>6.2</v>
      </c>
      <c r="J17" s="4">
        <f>H17+I17/60</f>
        <v>52.103333333333332</v>
      </c>
      <c r="K17" s="5">
        <f>60*(J17-G17)</f>
        <v>-0.700000000000216</v>
      </c>
      <c r="L17" s="2">
        <v>161.4</v>
      </c>
      <c r="M17" s="2">
        <v>161.30000000000001</v>
      </c>
      <c r="N17" s="5">
        <f>60*(M17-L17)</f>
        <v>-5.9999999999996589</v>
      </c>
      <c r="O17" s="6">
        <f t="shared" si="0"/>
        <v>6.0406953242152683</v>
      </c>
    </row>
    <row r="18" spans="1:15" x14ac:dyDescent="0.25">
      <c r="A18" s="1">
        <v>0.71527777777777779</v>
      </c>
      <c r="D18" s="2">
        <f t="shared" ref="D18:D33" si="5">B18+C18/60</f>
        <v>0</v>
      </c>
      <c r="F18" s="2">
        <f t="shared" ref="F18:F33" si="6">E18/60</f>
        <v>0</v>
      </c>
      <c r="G18" s="3">
        <f t="shared" ref="G18:G33" si="7">D18-F18</f>
        <v>0</v>
      </c>
      <c r="J18" s="4">
        <f t="shared" ref="J18:J33" si="8">H18+I18/60</f>
        <v>0</v>
      </c>
      <c r="K18" s="5">
        <f t="shared" ref="K18:K33" si="9">60*(J18-G18)</f>
        <v>0</v>
      </c>
      <c r="N18" s="5">
        <f t="shared" ref="N18:N33" si="10">60*(M18-L18)</f>
        <v>0</v>
      </c>
      <c r="O18" s="6">
        <f t="shared" si="0"/>
        <v>0</v>
      </c>
    </row>
    <row r="19" spans="1:15" x14ac:dyDescent="0.25">
      <c r="A19" s="1">
        <v>0.72222222222222221</v>
      </c>
      <c r="D19" s="2">
        <f t="shared" si="5"/>
        <v>0</v>
      </c>
      <c r="F19" s="2">
        <f t="shared" si="6"/>
        <v>0</v>
      </c>
      <c r="G19" s="3">
        <f t="shared" si="7"/>
        <v>0</v>
      </c>
      <c r="J19" s="4">
        <f t="shared" si="8"/>
        <v>0</v>
      </c>
      <c r="K19" s="5">
        <f t="shared" si="9"/>
        <v>0</v>
      </c>
      <c r="N19" s="5">
        <f t="shared" si="10"/>
        <v>0</v>
      </c>
      <c r="O19" s="6">
        <f t="shared" si="0"/>
        <v>0</v>
      </c>
    </row>
    <row r="20" spans="1:15" x14ac:dyDescent="0.25">
      <c r="A20" s="1">
        <v>0.72916666666666663</v>
      </c>
      <c r="D20" s="2">
        <f t="shared" si="5"/>
        <v>0</v>
      </c>
      <c r="F20" s="2">
        <f t="shared" si="6"/>
        <v>0</v>
      </c>
      <c r="G20" s="3">
        <f t="shared" si="7"/>
        <v>0</v>
      </c>
      <c r="J20" s="4">
        <f t="shared" si="8"/>
        <v>0</v>
      </c>
      <c r="K20" s="5">
        <f t="shared" si="9"/>
        <v>0</v>
      </c>
      <c r="N20" s="5">
        <f t="shared" si="10"/>
        <v>0</v>
      </c>
      <c r="O20" s="6">
        <f t="shared" si="0"/>
        <v>0</v>
      </c>
    </row>
    <row r="21" spans="1:15" x14ac:dyDescent="0.25">
      <c r="A21" s="1">
        <v>0.73611111111111116</v>
      </c>
      <c r="D21" s="2">
        <f t="shared" si="5"/>
        <v>0</v>
      </c>
      <c r="F21" s="2">
        <f t="shared" si="6"/>
        <v>0</v>
      </c>
      <c r="G21" s="3">
        <f t="shared" si="7"/>
        <v>0</v>
      </c>
      <c r="J21" s="4">
        <f t="shared" si="8"/>
        <v>0</v>
      </c>
      <c r="K21" s="5">
        <f t="shared" si="9"/>
        <v>0</v>
      </c>
      <c r="N21" s="5">
        <f t="shared" si="10"/>
        <v>0</v>
      </c>
      <c r="O21" s="6">
        <f t="shared" si="0"/>
        <v>0</v>
      </c>
    </row>
    <row r="22" spans="1:15" x14ac:dyDescent="0.25">
      <c r="A22" s="1">
        <v>0.74305555555555547</v>
      </c>
      <c r="D22" s="2">
        <f t="shared" si="5"/>
        <v>0</v>
      </c>
      <c r="F22" s="2">
        <f t="shared" si="6"/>
        <v>0</v>
      </c>
      <c r="G22" s="3">
        <f t="shared" si="7"/>
        <v>0</v>
      </c>
      <c r="J22" s="4">
        <f t="shared" si="8"/>
        <v>0</v>
      </c>
      <c r="K22" s="5">
        <f t="shared" si="9"/>
        <v>0</v>
      </c>
      <c r="N22" s="5">
        <f t="shared" si="10"/>
        <v>0</v>
      </c>
      <c r="O22" s="6">
        <f t="shared" si="0"/>
        <v>0</v>
      </c>
    </row>
    <row r="23" spans="1:15" x14ac:dyDescent="0.25">
      <c r="A23" s="1">
        <v>0.75</v>
      </c>
      <c r="B23" s="2">
        <v>53</v>
      </c>
      <c r="C23" s="2">
        <v>54.9</v>
      </c>
      <c r="D23" s="2">
        <f t="shared" si="5"/>
        <v>53.914999999999999</v>
      </c>
      <c r="E23" s="2">
        <v>33</v>
      </c>
      <c r="F23" s="2">
        <f t="shared" si="6"/>
        <v>0.55000000000000004</v>
      </c>
      <c r="G23" s="3">
        <f t="shared" si="7"/>
        <v>53.365000000000002</v>
      </c>
      <c r="H23" s="2">
        <v>53</v>
      </c>
      <c r="I23" s="2">
        <v>35.9</v>
      </c>
      <c r="J23" s="4">
        <f t="shared" si="8"/>
        <v>53.598333333333336</v>
      </c>
      <c r="K23" s="5">
        <f t="shared" si="9"/>
        <v>14.000000000000057</v>
      </c>
      <c r="L23" s="2">
        <v>185.8</v>
      </c>
      <c r="M23" s="2">
        <v>185.6</v>
      </c>
      <c r="N23" s="5">
        <f t="shared" si="10"/>
        <v>-12.000000000001023</v>
      </c>
      <c r="O23" s="6">
        <f t="shared" si="0"/>
        <v>18.439088914586485</v>
      </c>
    </row>
    <row r="24" spans="1:15" x14ac:dyDescent="0.25">
      <c r="A24" s="1">
        <v>0.75694444444444453</v>
      </c>
      <c r="D24" s="2">
        <f t="shared" si="5"/>
        <v>0</v>
      </c>
      <c r="F24" s="2">
        <f t="shared" si="6"/>
        <v>0</v>
      </c>
      <c r="G24" s="3">
        <f t="shared" si="7"/>
        <v>0</v>
      </c>
      <c r="J24" s="4">
        <f t="shared" si="8"/>
        <v>0</v>
      </c>
      <c r="K24" s="5">
        <f t="shared" si="9"/>
        <v>0</v>
      </c>
      <c r="N24" s="5">
        <f t="shared" si="10"/>
        <v>0</v>
      </c>
      <c r="O24" s="6">
        <f t="shared" si="0"/>
        <v>0</v>
      </c>
    </row>
    <row r="25" spans="1:15" x14ac:dyDescent="0.25">
      <c r="A25" s="1">
        <v>0.76388888888888884</v>
      </c>
      <c r="B25" s="2">
        <v>53</v>
      </c>
      <c r="C25" s="2">
        <v>7.2</v>
      </c>
      <c r="D25" s="2">
        <f t="shared" si="5"/>
        <v>53.12</v>
      </c>
      <c r="E25" s="2">
        <v>33.6</v>
      </c>
      <c r="F25" s="2">
        <f t="shared" si="6"/>
        <v>0.56000000000000005</v>
      </c>
      <c r="G25" s="3">
        <f t="shared" si="7"/>
        <v>52.559999999999995</v>
      </c>
      <c r="H25" s="2">
        <v>52</v>
      </c>
      <c r="I25" s="2">
        <v>49.9</v>
      </c>
      <c r="J25" s="4">
        <f t="shared" si="8"/>
        <v>52.831666666666663</v>
      </c>
      <c r="K25" s="5">
        <f t="shared" si="9"/>
        <v>16.300000000000097</v>
      </c>
      <c r="L25" s="2">
        <v>193.6</v>
      </c>
      <c r="M25" s="2">
        <v>194</v>
      </c>
      <c r="N25" s="5">
        <f t="shared" si="10"/>
        <v>24.000000000000341</v>
      </c>
      <c r="O25" s="6">
        <f t="shared" si="0"/>
        <v>29.011894112588021</v>
      </c>
    </row>
    <row r="26" spans="1:15" x14ac:dyDescent="0.25">
      <c r="A26" s="1">
        <v>0.76527777777777783</v>
      </c>
      <c r="B26" s="2">
        <v>53</v>
      </c>
      <c r="C26" s="2">
        <v>0.5</v>
      </c>
      <c r="D26" s="2">
        <f t="shared" si="5"/>
        <v>53.008333333333333</v>
      </c>
      <c r="E26" s="2">
        <v>33.700000000000003</v>
      </c>
      <c r="F26" s="2">
        <f t="shared" ref="F26:F27" si="11">E26/60</f>
        <v>0.56166666666666676</v>
      </c>
      <c r="G26" s="3">
        <f t="shared" ref="G26:G27" si="12">D26-F26</f>
        <v>52.446666666666665</v>
      </c>
      <c r="H26" s="2">
        <v>52</v>
      </c>
      <c r="I26" s="2">
        <v>43.2</v>
      </c>
      <c r="J26" s="4">
        <f t="shared" ref="J26:J27" si="13">H26+I26/60</f>
        <v>52.72</v>
      </c>
      <c r="K26" s="5">
        <f t="shared" ref="K26:K27" si="14">60*(J26-G26)</f>
        <v>16.400000000000006</v>
      </c>
      <c r="L26" s="2">
        <v>194.4</v>
      </c>
      <c r="M26" s="2">
        <v>194.8</v>
      </c>
      <c r="N26" s="5">
        <f t="shared" ref="N26:N27" si="15">60*(M26-L26)</f>
        <v>24.000000000000341</v>
      </c>
      <c r="O26" s="6">
        <f t="shared" ref="O26:O27" si="16">SQRT(K26*K26+N26*N26)</f>
        <v>29.068195678438947</v>
      </c>
    </row>
    <row r="27" spans="1:15" x14ac:dyDescent="0.25">
      <c r="A27" s="1">
        <v>0.76666666666666661</v>
      </c>
      <c r="B27" s="2">
        <v>52</v>
      </c>
      <c r="C27" s="2">
        <v>53.5</v>
      </c>
      <c r="D27" s="2">
        <f t="shared" si="5"/>
        <v>52.891666666666666</v>
      </c>
      <c r="E27" s="2">
        <v>33.799999999999997</v>
      </c>
      <c r="F27" s="2">
        <f t="shared" si="11"/>
        <v>0.56333333333333324</v>
      </c>
      <c r="G27" s="3">
        <f t="shared" si="12"/>
        <v>52.328333333333333</v>
      </c>
      <c r="H27" s="2">
        <v>52</v>
      </c>
      <c r="I27" s="2">
        <v>36.299999999999997</v>
      </c>
      <c r="J27" s="4">
        <f t="shared" si="13"/>
        <v>52.604999999999997</v>
      </c>
      <c r="K27" s="5">
        <f t="shared" si="14"/>
        <v>16.599999999999824</v>
      </c>
      <c r="L27" s="2">
        <v>195.2</v>
      </c>
      <c r="M27" s="2">
        <v>195.6</v>
      </c>
      <c r="N27" s="5">
        <f t="shared" si="15"/>
        <v>24.000000000000341</v>
      </c>
      <c r="O27" s="6">
        <f t="shared" si="16"/>
        <v>29.181500989496932</v>
      </c>
    </row>
    <row r="28" spans="1:15" s="10" customFormat="1" x14ac:dyDescent="0.25">
      <c r="A28" s="7">
        <v>0.76736111111111116</v>
      </c>
      <c r="B28" s="8">
        <v>52</v>
      </c>
      <c r="C28" s="8">
        <v>49.9</v>
      </c>
      <c r="D28" s="8">
        <f t="shared" si="5"/>
        <v>52.831666666666663</v>
      </c>
      <c r="E28" s="8">
        <v>33.799999999999997</v>
      </c>
      <c r="F28" s="8">
        <f t="shared" ref="F28" si="17">E28/60</f>
        <v>0.56333333333333324</v>
      </c>
      <c r="G28" s="8">
        <f t="shared" ref="G28" si="18">D28-F28</f>
        <v>52.268333333333331</v>
      </c>
      <c r="H28" s="8">
        <v>52</v>
      </c>
      <c r="I28" s="8">
        <v>32.6</v>
      </c>
      <c r="J28" s="8">
        <f t="shared" si="8"/>
        <v>52.543333333333337</v>
      </c>
      <c r="K28" s="8">
        <f t="shared" si="9"/>
        <v>16.500000000000341</v>
      </c>
      <c r="L28" s="8">
        <v>195.5</v>
      </c>
      <c r="M28" s="8">
        <v>196</v>
      </c>
      <c r="N28" s="8">
        <f t="shared" ref="N28" si="19">60*(M28-L28)</f>
        <v>30</v>
      </c>
      <c r="O28" s="9">
        <f t="shared" ref="O28" si="20">SQRT(K28*K28+N28*N28)</f>
        <v>34.238136631540151</v>
      </c>
    </row>
    <row r="29" spans="1:15" x14ac:dyDescent="0.25">
      <c r="A29" s="1">
        <v>0.77083333333333337</v>
      </c>
      <c r="B29" s="2">
        <v>52</v>
      </c>
      <c r="C29" s="2">
        <v>30.4</v>
      </c>
      <c r="D29" s="2">
        <f t="shared" si="5"/>
        <v>52.506666666666668</v>
      </c>
      <c r="E29" s="2">
        <v>34.1</v>
      </c>
      <c r="F29" s="2">
        <f t="shared" si="6"/>
        <v>0.56833333333333336</v>
      </c>
      <c r="G29" s="3">
        <f t="shared" si="7"/>
        <v>51.938333333333333</v>
      </c>
      <c r="H29" s="2">
        <v>52</v>
      </c>
      <c r="I29" s="2">
        <v>13.2</v>
      </c>
      <c r="J29" s="4">
        <f t="shared" si="8"/>
        <v>52.22</v>
      </c>
      <c r="K29" s="5">
        <f t="shared" si="9"/>
        <v>16.899999999999977</v>
      </c>
      <c r="L29" s="2">
        <v>197.5</v>
      </c>
      <c r="M29" s="2">
        <v>198</v>
      </c>
      <c r="N29" s="5">
        <f t="shared" si="10"/>
        <v>30</v>
      </c>
      <c r="O29" s="6">
        <f t="shared" si="0"/>
        <v>34.43268795781124</v>
      </c>
    </row>
    <row r="30" spans="1:15" x14ac:dyDescent="0.25">
      <c r="A30" s="1">
        <v>0.77777777777777779</v>
      </c>
      <c r="D30" s="2">
        <f t="shared" si="5"/>
        <v>0</v>
      </c>
      <c r="F30" s="2">
        <f t="shared" si="6"/>
        <v>0</v>
      </c>
      <c r="G30" s="3">
        <f t="shared" si="7"/>
        <v>0</v>
      </c>
      <c r="J30" s="4">
        <f t="shared" si="8"/>
        <v>0</v>
      </c>
      <c r="K30" s="5">
        <f t="shared" si="9"/>
        <v>0</v>
      </c>
      <c r="N30" s="5">
        <f t="shared" si="10"/>
        <v>0</v>
      </c>
      <c r="O30" s="6">
        <f t="shared" si="0"/>
        <v>0</v>
      </c>
    </row>
    <row r="31" spans="1:15" x14ac:dyDescent="0.25">
      <c r="A31" s="1">
        <v>0.78472222222222221</v>
      </c>
      <c r="D31" s="2">
        <f t="shared" si="5"/>
        <v>0</v>
      </c>
      <c r="F31" s="2">
        <f t="shared" si="6"/>
        <v>0</v>
      </c>
      <c r="G31" s="3">
        <f t="shared" si="7"/>
        <v>0</v>
      </c>
      <c r="J31" s="4">
        <f t="shared" si="8"/>
        <v>0</v>
      </c>
      <c r="K31" s="5">
        <f t="shared" si="9"/>
        <v>0</v>
      </c>
      <c r="N31" s="5">
        <f t="shared" si="10"/>
        <v>0</v>
      </c>
      <c r="O31" s="6">
        <f t="shared" si="0"/>
        <v>0</v>
      </c>
    </row>
    <row r="32" spans="1:15" x14ac:dyDescent="0.25">
      <c r="A32" s="1">
        <v>0.79166666666666663</v>
      </c>
      <c r="B32" s="2">
        <v>49</v>
      </c>
      <c r="C32" s="2">
        <v>53.6</v>
      </c>
      <c r="D32" s="2">
        <f t="shared" si="5"/>
        <v>49.893333333333331</v>
      </c>
      <c r="E32" s="2">
        <v>36</v>
      </c>
      <c r="F32" s="2">
        <f t="shared" si="6"/>
        <v>0.6</v>
      </c>
      <c r="G32" s="3">
        <f t="shared" si="7"/>
        <v>49.293333333333329</v>
      </c>
      <c r="H32" s="2">
        <v>49</v>
      </c>
      <c r="I32" s="2">
        <v>34.1</v>
      </c>
      <c r="J32" s="4">
        <f t="shared" si="8"/>
        <v>49.568333333333335</v>
      </c>
      <c r="K32" s="5">
        <f t="shared" si="9"/>
        <v>16.500000000000341</v>
      </c>
      <c r="L32" s="2">
        <v>208.2</v>
      </c>
      <c r="M32" s="2">
        <v>209</v>
      </c>
      <c r="N32" s="5">
        <f t="shared" si="10"/>
        <v>48.000000000000682</v>
      </c>
      <c r="O32" s="6">
        <f t="shared" si="0"/>
        <v>50.756772947066651</v>
      </c>
    </row>
    <row r="33" spans="1:15" x14ac:dyDescent="0.25">
      <c r="A33" s="1">
        <v>0.83333333333333337</v>
      </c>
      <c r="B33" s="2">
        <v>41</v>
      </c>
      <c r="C33" s="2">
        <v>55.1</v>
      </c>
      <c r="D33" s="2">
        <f t="shared" si="5"/>
        <v>41.918333333333337</v>
      </c>
      <c r="E33" s="2">
        <v>41.6</v>
      </c>
      <c r="F33" s="2">
        <f t="shared" si="6"/>
        <v>0.69333333333333336</v>
      </c>
      <c r="G33" s="3">
        <f t="shared" si="7"/>
        <v>41.225000000000001</v>
      </c>
      <c r="H33" s="2">
        <v>41</v>
      </c>
      <c r="I33" s="2">
        <v>22.6</v>
      </c>
      <c r="J33" s="4">
        <f t="shared" si="8"/>
        <v>41.376666666666665</v>
      </c>
      <c r="K33" s="5">
        <f t="shared" si="9"/>
        <v>9.0999999999998238</v>
      </c>
      <c r="L33" s="2">
        <v>225.6</v>
      </c>
      <c r="M33" s="2">
        <v>226.7</v>
      </c>
      <c r="N33" s="5">
        <f t="shared" si="10"/>
        <v>65.999999999999659</v>
      </c>
      <c r="O33" s="6">
        <f t="shared" si="0"/>
        <v>66.624394931586068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Pike</dc:creator>
  <cp:lastModifiedBy>David Pike</cp:lastModifiedBy>
  <dcterms:created xsi:type="dcterms:W3CDTF">2023-10-01T09:13:33Z</dcterms:created>
  <dcterms:modified xsi:type="dcterms:W3CDTF">2023-10-01T16:08:23Z</dcterms:modified>
</cp:coreProperties>
</file>