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<sst xmlns="http://schemas.openxmlformats.org/spreadsheetml/2006/main" count="25" uniqueCount="15">
  <si>
    <t xml:space="preserve">some tricky cases and some formatting issues...</t>
  </si>
  <si>
    <t xml:space="preserve">INI ANGLE</t>
  </si>
  <si>
    <t xml:space="preserve">abs deg</t>
  </si>
  <si>
    <t xml:space="preserve">deg</t>
  </si>
  <si>
    <t xml:space="preserve">frac deg</t>
  </si>
  <si>
    <t xml:space="preserve">min</t>
  </si>
  <si>
    <t xml:space="preserve">text deg</t>
  </si>
  <si>
    <t xml:space="preserve">text min</t>
  </si>
  <si>
    <t xml:space="preserve">full</t>
  </si>
  <si>
    <t xml:space="preserve">name</t>
  </si>
  <si>
    <t xml:space="preserve">full+name</t>
  </si>
  <si>
    <t xml:space="preserve">altname</t>
  </si>
  <si>
    <t xml:space="preserve">alt full</t>
  </si>
  <si>
    <t xml:space="preserve">abs m.o.a.</t>
  </si>
  <si>
    <t xml:space="preserve">rounded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</si>
</sst>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CC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2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ad" xfId="20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24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9" min="9" style="0" width="5.2"/>
  </cols>
  <sheetData>
    <row r="2" customFormat="false" ht="12.8" hidden="false" customHeight="false" outlineLevel="0" collapsed="false">
      <c r="A2" s="0" t="s">
        <v>0</v>
      </c>
    </row>
    <row r="4" customFormat="false" ht="12.8" hidden="false" customHeight="false" outlineLevel="0" collapsed="false">
      <c r="A4" s="0" t="s">
        <v>1</v>
      </c>
      <c r="B4" s="0" t="s">
        <v>2</v>
      </c>
      <c r="C4" s="0" t="s">
        <v>3</v>
      </c>
      <c r="D4" s="0" t="s">
        <v>4</v>
      </c>
      <c r="E4" s="0" t="s">
        <v>5</v>
      </c>
      <c r="F4" s="1" t="s">
        <v>6</v>
      </c>
      <c r="G4" s="1" t="s">
        <v>7</v>
      </c>
      <c r="H4" s="0" t="s">
        <v>8</v>
      </c>
      <c r="I4" s="0" t="s">
        <v>9</v>
      </c>
      <c r="J4" s="2" t="s">
        <v>10</v>
      </c>
      <c r="K4" s="2" t="s">
        <v>11</v>
      </c>
      <c r="L4" s="2" t="s">
        <v>12</v>
      </c>
    </row>
    <row r="5" customFormat="false" ht="12.8" hidden="false" customHeight="false" outlineLevel="0" collapsed="false">
      <c r="A5" s="0" t="n">
        <v>18.9999</v>
      </c>
      <c r="B5" s="0" t="n">
        <f aca="false">ABS(A5)</f>
        <v>18.9999</v>
      </c>
      <c r="C5" s="0" t="n">
        <f aca="false">INT(B5)</f>
        <v>18</v>
      </c>
      <c r="D5" s="0" t="n">
        <f aca="false">B5-C5</f>
        <v>0.9999</v>
      </c>
      <c r="E5" s="0" t="n">
        <f aca="false">60*(D5)</f>
        <v>59.994</v>
      </c>
      <c r="F5" s="1" t="str">
        <f aca="false">TEXT(C5,"0")</f>
        <v>18</v>
      </c>
      <c r="G5" s="3" t="str">
        <f aca="false">TEXT(E5,"00.0")</f>
        <v>60.0</v>
      </c>
      <c r="H5" s="1" t="str">
        <f aca="false">F5&amp;"°"&amp;G5&amp;"'"</f>
        <v>18°60.0'</v>
      </c>
      <c r="I5" s="0" t="str">
        <f aca="false">IF(A5&lt;0,"S","N")</f>
        <v>N</v>
      </c>
      <c r="J5" s="4" t="str">
        <f aca="false">H5&amp;" "&amp;I5</f>
        <v>18°60.0' N</v>
      </c>
      <c r="K5" s="1" t="str">
        <f aca="false">IF(A5&lt;0,"-","+")</f>
        <v>+</v>
      </c>
      <c r="L5" s="4" t="str">
        <f aca="false">K5&amp;" "&amp;H5</f>
        <v>+ 18°60.0'</v>
      </c>
    </row>
    <row r="6" customFormat="false" ht="12.8" hidden="false" customHeight="false" outlineLevel="0" collapsed="false">
      <c r="A6" s="0" t="n">
        <v>14.511234</v>
      </c>
      <c r="B6" s="0" t="n">
        <f aca="false">ABS(A6)</f>
        <v>14.511234</v>
      </c>
      <c r="C6" s="0" t="n">
        <f aca="false">INT(B6)</f>
        <v>14</v>
      </c>
      <c r="D6" s="0" t="n">
        <f aca="false">B6-C6</f>
        <v>0.511234</v>
      </c>
      <c r="E6" s="0" t="n">
        <f aca="false">60*(D6)</f>
        <v>30.67404</v>
      </c>
      <c r="F6" s="1" t="str">
        <f aca="false">TEXT(C6,"0")</f>
        <v>14</v>
      </c>
      <c r="G6" s="1" t="str">
        <f aca="false">TEXT(E6,"00.0")</f>
        <v>30.7</v>
      </c>
      <c r="H6" s="1" t="str">
        <f aca="false">F6&amp;"°"&amp;G6&amp;"'"</f>
        <v>14°30.7'</v>
      </c>
      <c r="I6" s="0" t="str">
        <f aca="false">IF(A6&lt;0,"S","N")</f>
        <v>N</v>
      </c>
      <c r="J6" s="2" t="str">
        <f aca="false">H6&amp;" "&amp;I6</f>
        <v>14°30.7' N</v>
      </c>
      <c r="K6" s="1" t="str">
        <f aca="false">IF(A6&lt;0,"-","+")</f>
        <v>+</v>
      </c>
      <c r="L6" s="2" t="str">
        <f aca="false">K6&amp;" "&amp;H6</f>
        <v>+ 14°30.7'</v>
      </c>
    </row>
    <row r="7" customFormat="false" ht="12.8" hidden="false" customHeight="false" outlineLevel="0" collapsed="false">
      <c r="A7" s="0" t="n">
        <v>0.01</v>
      </c>
      <c r="B7" s="0" t="n">
        <f aca="false">ABS(A7)</f>
        <v>0.01</v>
      </c>
      <c r="C7" s="0" t="n">
        <f aca="false">INT(B7)</f>
        <v>0</v>
      </c>
      <c r="D7" s="0" t="n">
        <f aca="false">B7-C7</f>
        <v>0.01</v>
      </c>
      <c r="E7" s="0" t="n">
        <f aca="false">60*(D7)</f>
        <v>0.6</v>
      </c>
      <c r="F7" s="1" t="str">
        <f aca="false">TEXT(C7,"0")</f>
        <v>0</v>
      </c>
      <c r="G7" s="1" t="str">
        <f aca="false">TEXT(E7,"00.0")</f>
        <v>00.6</v>
      </c>
      <c r="H7" s="1" t="str">
        <f aca="false">F7&amp;"°"&amp;G7&amp;"'"</f>
        <v>0°00.6'</v>
      </c>
      <c r="I7" s="0" t="str">
        <f aca="false">IF(A7&lt;0,"S","N")</f>
        <v>N</v>
      </c>
      <c r="J7" s="2" t="str">
        <f aca="false">H7&amp;" "&amp;I7</f>
        <v>0°00.6' N</v>
      </c>
      <c r="K7" s="1" t="str">
        <f aca="false">IF(A7&lt;0,"-","+")</f>
        <v>+</v>
      </c>
      <c r="L7" s="2" t="str">
        <f aca="false">K7&amp;" "&amp;H7</f>
        <v>+ 0°00.6'</v>
      </c>
    </row>
    <row r="8" customFormat="false" ht="12.8" hidden="false" customHeight="false" outlineLevel="0" collapsed="false">
      <c r="A8" s="0" t="n">
        <v>1E-008</v>
      </c>
      <c r="B8" s="0" t="n">
        <f aca="false">ABS(A8)</f>
        <v>1E-008</v>
      </c>
      <c r="C8" s="0" t="n">
        <f aca="false">INT(B8)</f>
        <v>0</v>
      </c>
      <c r="D8" s="0" t="n">
        <f aca="false">B8-C8</f>
        <v>1E-008</v>
      </c>
      <c r="E8" s="0" t="n">
        <f aca="false">60*(D8)</f>
        <v>6E-007</v>
      </c>
      <c r="F8" s="1" t="str">
        <f aca="false">TEXT(C8,"0")</f>
        <v>0</v>
      </c>
      <c r="G8" s="1" t="str">
        <f aca="false">TEXT(E8,"00.0")</f>
        <v>00.0</v>
      </c>
      <c r="H8" s="1" t="str">
        <f aca="false">F8&amp;"°"&amp;G8&amp;"'"</f>
        <v>0°00.0'</v>
      </c>
      <c r="I8" s="0" t="str">
        <f aca="false">IF(A8&lt;0,"S","N")</f>
        <v>N</v>
      </c>
      <c r="J8" s="2" t="str">
        <f aca="false">H8&amp;" "&amp;I8</f>
        <v>0°00.0' N</v>
      </c>
      <c r="K8" s="1" t="str">
        <f aca="false">IF(A8&lt;0,"-","+")</f>
        <v>+</v>
      </c>
      <c r="L8" s="2" t="str">
        <f aca="false">K8&amp;" "&amp;H8</f>
        <v>+ 0°00.0'</v>
      </c>
    </row>
    <row r="9" customFormat="false" ht="12.8" hidden="false" customHeight="false" outlineLevel="0" collapsed="false">
      <c r="A9" s="0" t="n">
        <v>0</v>
      </c>
      <c r="B9" s="0" t="n">
        <f aca="false">ABS(A9)</f>
        <v>0</v>
      </c>
      <c r="C9" s="0" t="n">
        <f aca="false">INT(B9)</f>
        <v>0</v>
      </c>
      <c r="D9" s="0" t="n">
        <f aca="false">B9-C9</f>
        <v>0</v>
      </c>
      <c r="E9" s="0" t="n">
        <f aca="false">60*(D9)</f>
        <v>0</v>
      </c>
      <c r="F9" s="1" t="str">
        <f aca="false">TEXT(C9,"0")</f>
        <v>0</v>
      </c>
      <c r="G9" s="1" t="str">
        <f aca="false">TEXT(E9,"00.0")</f>
        <v>00.0</v>
      </c>
      <c r="H9" s="1" t="str">
        <f aca="false">F9&amp;"°"&amp;G9&amp;"'"</f>
        <v>0°00.0'</v>
      </c>
      <c r="I9" s="0" t="str">
        <f aca="false">IF(A9&lt;0,"S","N")</f>
        <v>N</v>
      </c>
      <c r="J9" s="2" t="str">
        <f aca="false">H9&amp;" "&amp;I9</f>
        <v>0°00.0' N</v>
      </c>
      <c r="K9" s="1" t="str">
        <f aca="false">IF(A9&lt;0,"-","+")</f>
        <v>+</v>
      </c>
      <c r="L9" s="2" t="str">
        <f aca="false">K9&amp;" "&amp;H9</f>
        <v>+ 0°00.0'</v>
      </c>
    </row>
    <row r="10" customFormat="false" ht="12.8" hidden="false" customHeight="false" outlineLevel="0" collapsed="false">
      <c r="A10" s="0" t="n">
        <f aca="false">-A8</f>
        <v>-1E-008</v>
      </c>
      <c r="B10" s="0" t="n">
        <f aca="false">ABS(A10)</f>
        <v>1E-008</v>
      </c>
      <c r="C10" s="0" t="n">
        <f aca="false">INT(B10)</f>
        <v>0</v>
      </c>
      <c r="D10" s="0" t="n">
        <f aca="false">B10-C10</f>
        <v>1E-008</v>
      </c>
      <c r="E10" s="0" t="n">
        <f aca="false">60*(D10)</f>
        <v>6E-007</v>
      </c>
      <c r="F10" s="1" t="str">
        <f aca="false">TEXT(C10,"0")</f>
        <v>0</v>
      </c>
      <c r="G10" s="1" t="str">
        <f aca="false">TEXT(E10,"00.0")</f>
        <v>00.0</v>
      </c>
      <c r="H10" s="1" t="str">
        <f aca="false">F10&amp;"°"&amp;G10&amp;"'"</f>
        <v>0°00.0'</v>
      </c>
      <c r="I10" s="0" t="str">
        <f aca="false">IF(A10&lt;0,"S","N")</f>
        <v>S</v>
      </c>
      <c r="J10" s="2" t="str">
        <f aca="false">H10&amp;" "&amp;I10</f>
        <v>0°00.0' S</v>
      </c>
      <c r="K10" s="1" t="str">
        <f aca="false">IF(A10&lt;0,"-","+")</f>
        <v>-</v>
      </c>
      <c r="L10" s="2" t="str">
        <f aca="false">K10&amp;" "&amp;H10</f>
        <v>- 0°00.0'</v>
      </c>
    </row>
    <row r="11" customFormat="false" ht="12.8" hidden="false" customHeight="false" outlineLevel="0" collapsed="false">
      <c r="A11" s="0" t="n">
        <v>-0.005</v>
      </c>
      <c r="B11" s="0" t="n">
        <f aca="false">ABS(A11)</f>
        <v>0.005</v>
      </c>
      <c r="C11" s="0" t="n">
        <f aca="false">INT(B11)</f>
        <v>0</v>
      </c>
      <c r="D11" s="0" t="n">
        <f aca="false">B11-C11</f>
        <v>0.005</v>
      </c>
      <c r="E11" s="0" t="n">
        <f aca="false">60*(D11)</f>
        <v>0.3</v>
      </c>
      <c r="F11" s="1" t="str">
        <f aca="false">TEXT(C11,"0")</f>
        <v>0</v>
      </c>
      <c r="G11" s="1" t="str">
        <f aca="false">TEXT(E11,"00.0")</f>
        <v>00.3</v>
      </c>
      <c r="H11" s="1" t="str">
        <f aca="false">F11&amp;"°"&amp;G11&amp;"'"</f>
        <v>0°00.3'</v>
      </c>
      <c r="I11" s="0" t="str">
        <f aca="false">IF(A11&lt;0,"S","N")</f>
        <v>S</v>
      </c>
      <c r="J11" s="2" t="str">
        <f aca="false">H11&amp;" "&amp;I11</f>
        <v>0°00.3' S</v>
      </c>
      <c r="K11" s="1" t="str">
        <f aca="false">IF(A11&lt;0,"-","+")</f>
        <v>-</v>
      </c>
      <c r="L11" s="2" t="str">
        <f aca="false">K11&amp;" "&amp;H11</f>
        <v>- 0°00.3'</v>
      </c>
    </row>
    <row r="12" customFormat="false" ht="12.8" hidden="false" customHeight="false" outlineLevel="0" collapsed="false">
      <c r="A12" s="0" t="n">
        <v>-13.081567</v>
      </c>
      <c r="B12" s="0" t="n">
        <f aca="false">ABS(A12)</f>
        <v>13.081567</v>
      </c>
      <c r="C12" s="0" t="n">
        <f aca="false">INT(B12)</f>
        <v>13</v>
      </c>
      <c r="D12" s="0" t="n">
        <f aca="false">B12-C12</f>
        <v>0.0815669999999997</v>
      </c>
      <c r="E12" s="0" t="n">
        <f aca="false">60*(D12)</f>
        <v>4.89401999999998</v>
      </c>
      <c r="F12" s="1" t="str">
        <f aca="false">TEXT(C12,"0")</f>
        <v>13</v>
      </c>
      <c r="G12" s="1" t="str">
        <f aca="false">TEXT(E12,"00.0")</f>
        <v>04.9</v>
      </c>
      <c r="H12" s="1" t="str">
        <f aca="false">F12&amp;"°"&amp;G12&amp;"'"</f>
        <v>13°04.9'</v>
      </c>
      <c r="I12" s="0" t="str">
        <f aca="false">IF(A12&lt;0,"S","N")</f>
        <v>S</v>
      </c>
      <c r="J12" s="2" t="str">
        <f aca="false">H12&amp;" "&amp;I12</f>
        <v>13°04.9' S</v>
      </c>
      <c r="K12" s="1" t="str">
        <f aca="false">IF(A12&lt;0,"-","+")</f>
        <v>-</v>
      </c>
      <c r="L12" s="2" t="str">
        <f aca="false">K12&amp;" "&amp;H12</f>
        <v>- 13°04.9'</v>
      </c>
    </row>
    <row r="13" customFormat="false" ht="12.8" hidden="false" customHeight="false" outlineLevel="0" collapsed="false">
      <c r="A13" s="0" t="n">
        <v>-75.9999</v>
      </c>
      <c r="B13" s="0" t="n">
        <f aca="false">ABS(A13)</f>
        <v>75.9999</v>
      </c>
      <c r="C13" s="0" t="n">
        <f aca="false">INT(B13)</f>
        <v>75</v>
      </c>
      <c r="D13" s="0" t="n">
        <f aca="false">B13-C13</f>
        <v>0.999899999999997</v>
      </c>
      <c r="E13" s="0" t="n">
        <f aca="false">60*(D13)</f>
        <v>59.9939999999998</v>
      </c>
      <c r="F13" s="1" t="str">
        <f aca="false">TEXT(C13,"0")</f>
        <v>75</v>
      </c>
      <c r="G13" s="3" t="str">
        <f aca="false">TEXT(E13,"00.0")</f>
        <v>60.0</v>
      </c>
      <c r="H13" s="1" t="str">
        <f aca="false">F13&amp;"°"&amp;G13&amp;"'"</f>
        <v>75°60.0'</v>
      </c>
      <c r="I13" s="0" t="str">
        <f aca="false">IF(A13&lt;0,"S","N")</f>
        <v>S</v>
      </c>
      <c r="J13" s="4" t="str">
        <f aca="false">H13&amp;" "&amp;I13</f>
        <v>75°60.0' S</v>
      </c>
      <c r="K13" s="1" t="str">
        <f aca="false">IF(A13&lt;0,"-","+")</f>
        <v>-</v>
      </c>
      <c r="L13" s="4" t="str">
        <f aca="false">K13&amp;" "&amp;H13</f>
        <v>- 75°60.0'</v>
      </c>
    </row>
    <row r="14" customFormat="false" ht="12.8" hidden="false" customHeight="false" outlineLevel="0" collapsed="false">
      <c r="F14" s="1"/>
      <c r="G14" s="1"/>
    </row>
    <row r="15" customFormat="false" ht="12.8" hidden="false" customHeight="false" outlineLevel="0" collapsed="false">
      <c r="A15" s="0" t="s">
        <v>1</v>
      </c>
      <c r="B15" s="0" t="s">
        <v>13</v>
      </c>
      <c r="C15" s="0" t="s">
        <v>14</v>
      </c>
      <c r="D15" s="0" t="s">
        <v>3</v>
      </c>
      <c r="E15" s="0" t="s">
        <v>5</v>
      </c>
      <c r="F15" s="1" t="s">
        <v>6</v>
      </c>
      <c r="G15" s="1" t="s">
        <v>7</v>
      </c>
      <c r="H15" s="0" t="s">
        <v>8</v>
      </c>
      <c r="I15" s="0" t="s">
        <v>9</v>
      </c>
      <c r="J15" s="2" t="s">
        <v>10</v>
      </c>
      <c r="K15" s="2" t="s">
        <v>11</v>
      </c>
      <c r="L15" s="2" t="s">
        <v>12</v>
      </c>
    </row>
    <row r="16" customFormat="false" ht="12.8" hidden="false" customHeight="false" outlineLevel="0" collapsed="false">
      <c r="A16" s="0" t="n">
        <v>18.9999</v>
      </c>
      <c r="B16" s="0" t="n">
        <f aca="false">ABS(60*A16)</f>
        <v>1139.994</v>
      </c>
      <c r="C16" s="0" t="n">
        <f aca="false">ROUND(B16,1)</f>
        <v>1140</v>
      </c>
      <c r="D16" s="0" t="n">
        <f aca="false">INT(C16/60)</f>
        <v>19</v>
      </c>
      <c r="E16" s="0" t="n">
        <f aca="false">C16-60*D16</f>
        <v>0</v>
      </c>
      <c r="F16" s="1" t="str">
        <f aca="false">TEXT(D16,"0")</f>
        <v>19</v>
      </c>
      <c r="G16" s="1" t="str">
        <f aca="false">TEXT(E16,"00.0")</f>
        <v>00.0</v>
      </c>
      <c r="H16" s="1" t="str">
        <f aca="false">F16&amp;"°"&amp;G16&amp;"'"</f>
        <v>19°00.0'</v>
      </c>
      <c r="I16" s="0" t="str">
        <f aca="false">IF(A16&lt;0,"S","N")</f>
        <v>N</v>
      </c>
      <c r="J16" s="2" t="str">
        <f aca="false">H16&amp;" "&amp;I16</f>
        <v>19°00.0' N</v>
      </c>
      <c r="K16" s="1" t="str">
        <f aca="false">IF(A16&lt;0,"-","+")</f>
        <v>+</v>
      </c>
      <c r="L16" s="2" t="str">
        <f aca="false">K16&amp;" "&amp;H16</f>
        <v>+ 19°00.0'</v>
      </c>
    </row>
    <row r="17" customFormat="false" ht="12.8" hidden="false" customHeight="false" outlineLevel="0" collapsed="false">
      <c r="A17" s="0" t="n">
        <v>14.511234</v>
      </c>
      <c r="B17" s="0" t="n">
        <f aca="false">ABS(60*A17)</f>
        <v>870.67404</v>
      </c>
      <c r="C17" s="0" t="n">
        <f aca="false">ROUND(B17,1)</f>
        <v>870.7</v>
      </c>
      <c r="D17" s="0" t="n">
        <f aca="false">INT(C17/60)</f>
        <v>14</v>
      </c>
      <c r="E17" s="0" t="n">
        <f aca="false">C17-60*D17</f>
        <v>30.7</v>
      </c>
      <c r="F17" s="1" t="str">
        <f aca="false">TEXT(D17,"0")</f>
        <v>14</v>
      </c>
      <c r="G17" s="1" t="str">
        <f aca="false">TEXT(E17,"00.0")</f>
        <v>30.7</v>
      </c>
      <c r="H17" s="1" t="str">
        <f aca="false">F17&amp;"°"&amp;G17&amp;"'"</f>
        <v>14°30.7'</v>
      </c>
      <c r="I17" s="0" t="str">
        <f aca="false">IF(A17&lt;0,"S","N")</f>
        <v>N</v>
      </c>
      <c r="J17" s="2" t="str">
        <f aca="false">H17&amp;" "&amp;I17</f>
        <v>14°30.7' N</v>
      </c>
      <c r="K17" s="1" t="str">
        <f aca="false">IF(A17&lt;0,"-","+")</f>
        <v>+</v>
      </c>
      <c r="L17" s="2" t="str">
        <f aca="false">K17&amp;" "&amp;H17</f>
        <v>+ 14°30.7'</v>
      </c>
    </row>
    <row r="18" customFormat="false" ht="12.8" hidden="false" customHeight="false" outlineLevel="0" collapsed="false">
      <c r="A18" s="0" t="n">
        <v>0.01</v>
      </c>
      <c r="B18" s="0" t="n">
        <f aca="false">ABS(60*A18)</f>
        <v>0.6</v>
      </c>
      <c r="C18" s="0" t="n">
        <f aca="false">ROUND(B18,1)</f>
        <v>0.6</v>
      </c>
      <c r="D18" s="0" t="n">
        <f aca="false">INT(C18/60)</f>
        <v>0</v>
      </c>
      <c r="E18" s="0" t="n">
        <f aca="false">C18-60*D18</f>
        <v>0.6</v>
      </c>
      <c r="F18" s="1" t="str">
        <f aca="false">TEXT(D18,"0")</f>
        <v>0</v>
      </c>
      <c r="G18" s="1" t="str">
        <f aca="false">TEXT(E18,"00.0")</f>
        <v>00.6</v>
      </c>
      <c r="H18" s="1" t="str">
        <f aca="false">F18&amp;"°"&amp;G18&amp;"'"</f>
        <v>0°00.6'</v>
      </c>
      <c r="I18" s="0" t="str">
        <f aca="false">IF(A18&lt;0,"S","N")</f>
        <v>N</v>
      </c>
      <c r="J18" s="2" t="str">
        <f aca="false">H18&amp;" "&amp;I18</f>
        <v>0°00.6' N</v>
      </c>
      <c r="K18" s="1" t="str">
        <f aca="false">IF(A18&lt;0,"-","+")</f>
        <v>+</v>
      </c>
      <c r="L18" s="2" t="str">
        <f aca="false">K18&amp;" "&amp;H18</f>
        <v>+ 0°00.6'</v>
      </c>
    </row>
    <row r="19" customFormat="false" ht="12.8" hidden="false" customHeight="false" outlineLevel="0" collapsed="false">
      <c r="A19" s="0" t="n">
        <v>1E-008</v>
      </c>
      <c r="B19" s="0" t="n">
        <f aca="false">ABS(60*A19)</f>
        <v>6E-007</v>
      </c>
      <c r="C19" s="0" t="n">
        <f aca="false">ROUND(B19,1)</f>
        <v>0</v>
      </c>
      <c r="D19" s="0" t="n">
        <f aca="false">INT(C19/60)</f>
        <v>0</v>
      </c>
      <c r="E19" s="0" t="n">
        <f aca="false">C19-60*D19</f>
        <v>0</v>
      </c>
      <c r="F19" s="1" t="str">
        <f aca="false">TEXT(D19,"0")</f>
        <v>0</v>
      </c>
      <c r="G19" s="1" t="str">
        <f aca="false">TEXT(E19,"00.0")</f>
        <v>00.0</v>
      </c>
      <c r="H19" s="1" t="str">
        <f aca="false">F19&amp;"°"&amp;G19&amp;"'"</f>
        <v>0°00.0'</v>
      </c>
      <c r="I19" s="0" t="str">
        <f aca="false">IF(A19&lt;0,"S","N")</f>
        <v>N</v>
      </c>
      <c r="J19" s="2" t="str">
        <f aca="false">H19&amp;" "&amp;I19</f>
        <v>0°00.0' N</v>
      </c>
      <c r="K19" s="1" t="str">
        <f aca="false">IF(A19&lt;0,"-","+")</f>
        <v>+</v>
      </c>
      <c r="L19" s="2" t="str">
        <f aca="false">K19&amp;" "&amp;H19</f>
        <v>+ 0°00.0'</v>
      </c>
    </row>
    <row r="20" customFormat="false" ht="12.8" hidden="false" customHeight="false" outlineLevel="0" collapsed="false">
      <c r="A20" s="0" t="n">
        <v>0</v>
      </c>
      <c r="B20" s="0" t="n">
        <f aca="false">ABS(60*A20)</f>
        <v>0</v>
      </c>
      <c r="C20" s="0" t="n">
        <f aca="false">ROUND(B20,1)</f>
        <v>0</v>
      </c>
      <c r="D20" s="0" t="n">
        <f aca="false">INT(C20/60)</f>
        <v>0</v>
      </c>
      <c r="E20" s="0" t="n">
        <f aca="false">C20-60*D20</f>
        <v>0</v>
      </c>
      <c r="F20" s="1" t="str">
        <f aca="false">TEXT(D20,"0")</f>
        <v>0</v>
      </c>
      <c r="G20" s="1" t="str">
        <f aca="false">TEXT(E20,"00.0")</f>
        <v>00.0</v>
      </c>
      <c r="H20" s="1" t="str">
        <f aca="false">F20&amp;"°"&amp;G20&amp;"'"</f>
        <v>0°00.0'</v>
      </c>
      <c r="I20" s="0" t="str">
        <f aca="false">IF(A20&lt;0,"S","N")</f>
        <v>N</v>
      </c>
      <c r="J20" s="2" t="str">
        <f aca="false">H20&amp;" "&amp;I20</f>
        <v>0°00.0' N</v>
      </c>
      <c r="K20" s="1" t="str">
        <f aca="false">IF(A20&lt;0,"-","+")</f>
        <v>+</v>
      </c>
      <c r="L20" s="2" t="str">
        <f aca="false">K20&amp;" "&amp;H20</f>
        <v>+ 0°00.0'</v>
      </c>
    </row>
    <row r="21" customFormat="false" ht="12.8" hidden="false" customHeight="false" outlineLevel="0" collapsed="false">
      <c r="A21" s="0" t="n">
        <f aca="false">-A19</f>
        <v>-1E-008</v>
      </c>
      <c r="B21" s="0" t="n">
        <f aca="false">ABS(60*A21)</f>
        <v>6E-007</v>
      </c>
      <c r="C21" s="0" t="n">
        <f aca="false">ROUND(B21,1)</f>
        <v>0</v>
      </c>
      <c r="D21" s="0" t="n">
        <f aca="false">INT(C21/60)</f>
        <v>0</v>
      </c>
      <c r="E21" s="0" t="n">
        <f aca="false">C21-60*D21</f>
        <v>0</v>
      </c>
      <c r="F21" s="1" t="str">
        <f aca="false">TEXT(D21,"0")</f>
        <v>0</v>
      </c>
      <c r="G21" s="1" t="str">
        <f aca="false">TEXT(E21,"00.0")</f>
        <v>00.0</v>
      </c>
      <c r="H21" s="1" t="str">
        <f aca="false">F21&amp;"°"&amp;G21&amp;"'"</f>
        <v>0°00.0'</v>
      </c>
      <c r="I21" s="0" t="str">
        <f aca="false">IF(A21&lt;0,"S","N")</f>
        <v>S</v>
      </c>
      <c r="J21" s="2" t="str">
        <f aca="false">H21&amp;" "&amp;I21</f>
        <v>0°00.0' S</v>
      </c>
      <c r="K21" s="1" t="str">
        <f aca="false">IF(A21&lt;0,"-","+")</f>
        <v>-</v>
      </c>
      <c r="L21" s="2" t="str">
        <f aca="false">K21&amp;" "&amp;H21</f>
        <v>- 0°00.0'</v>
      </c>
    </row>
    <row r="22" customFormat="false" ht="12.8" hidden="false" customHeight="false" outlineLevel="0" collapsed="false">
      <c r="A22" s="0" t="n">
        <v>-0.005</v>
      </c>
      <c r="B22" s="0" t="n">
        <f aca="false">ABS(60*A22)</f>
        <v>0.3</v>
      </c>
      <c r="C22" s="0" t="n">
        <f aca="false">ROUND(B22,1)</f>
        <v>0.3</v>
      </c>
      <c r="D22" s="0" t="n">
        <f aca="false">INT(C22/60)</f>
        <v>0</v>
      </c>
      <c r="E22" s="0" t="n">
        <f aca="false">C22-60*D22</f>
        <v>0.3</v>
      </c>
      <c r="F22" s="1" t="str">
        <f aca="false">TEXT(D22,"0")</f>
        <v>0</v>
      </c>
      <c r="G22" s="1" t="str">
        <f aca="false">TEXT(E22,"00.0")</f>
        <v>00.3</v>
      </c>
      <c r="H22" s="1" t="str">
        <f aca="false">F22&amp;"°"&amp;G22&amp;"'"</f>
        <v>0°00.3'</v>
      </c>
      <c r="I22" s="0" t="str">
        <f aca="false">IF(A22&lt;0,"S","N")</f>
        <v>S</v>
      </c>
      <c r="J22" s="2" t="str">
        <f aca="false">H22&amp;" "&amp;I22</f>
        <v>0°00.3' S</v>
      </c>
      <c r="K22" s="1" t="str">
        <f aca="false">IF(A22&lt;0,"-","+")</f>
        <v>-</v>
      </c>
      <c r="L22" s="2" t="str">
        <f aca="false">K22&amp;" "&amp;H22</f>
        <v>- 0°00.3'</v>
      </c>
    </row>
    <row r="23" customFormat="false" ht="12.8" hidden="false" customHeight="false" outlineLevel="0" collapsed="false">
      <c r="A23" s="0" t="n">
        <v>-13.081567</v>
      </c>
      <c r="B23" s="0" t="n">
        <f aca="false">ABS(60*A23)</f>
        <v>784.89402</v>
      </c>
      <c r="C23" s="0" t="n">
        <f aca="false">ROUND(B23,1)</f>
        <v>784.9</v>
      </c>
      <c r="D23" s="0" t="n">
        <f aca="false">INT(C23/60)</f>
        <v>13</v>
      </c>
      <c r="E23" s="0" t="n">
        <f aca="false">C23-60*D23</f>
        <v>4.89999999999998</v>
      </c>
      <c r="F23" s="1" t="str">
        <f aca="false">TEXT(D23,"0")</f>
        <v>13</v>
      </c>
      <c r="G23" s="1" t="str">
        <f aca="false">TEXT(E23,"00.0")</f>
        <v>04.9</v>
      </c>
      <c r="H23" s="1" t="str">
        <f aca="false">F23&amp;"°"&amp;G23&amp;"'"</f>
        <v>13°04.9'</v>
      </c>
      <c r="I23" s="0" t="str">
        <f aca="false">IF(A23&lt;0,"S","N")</f>
        <v>S</v>
      </c>
      <c r="J23" s="2" t="str">
        <f aca="false">H23&amp;" "&amp;I23</f>
        <v>13°04.9' S</v>
      </c>
      <c r="K23" s="1" t="str">
        <f aca="false">IF(A23&lt;0,"-","+")</f>
        <v>-</v>
      </c>
      <c r="L23" s="2" t="str">
        <f aca="false">K23&amp;" "&amp;H23</f>
        <v>- 13°04.9'</v>
      </c>
    </row>
    <row r="24" customFormat="false" ht="12.8" hidden="false" customHeight="false" outlineLevel="0" collapsed="false">
      <c r="A24" s="0" t="n">
        <v>-75.9999</v>
      </c>
      <c r="B24" s="0" t="n">
        <f aca="false">ABS(60*A24)</f>
        <v>4559.994</v>
      </c>
      <c r="C24" s="0" t="n">
        <f aca="false">ROUND(B24,1)</f>
        <v>4560</v>
      </c>
      <c r="D24" s="0" t="n">
        <f aca="false">INT(C24/60)</f>
        <v>76</v>
      </c>
      <c r="E24" s="0" t="n">
        <f aca="false">C24-60*D24</f>
        <v>0</v>
      </c>
      <c r="F24" s="1" t="str">
        <f aca="false">TEXT(D24,"0")</f>
        <v>76</v>
      </c>
      <c r="G24" s="1" t="str">
        <f aca="false">TEXT(E24,"00.0")</f>
        <v>00.0</v>
      </c>
      <c r="H24" s="1" t="str">
        <f aca="false">F24&amp;"°"&amp;G24&amp;"'"</f>
        <v>76°00.0'</v>
      </c>
      <c r="I24" s="0" t="str">
        <f aca="false">IF(A24&lt;0,"S","N")</f>
        <v>S</v>
      </c>
      <c r="J24" s="2" t="str">
        <f aca="false">H24&amp;" "&amp;I24</f>
        <v>76°00.0' S</v>
      </c>
      <c r="K24" s="1" t="str">
        <f aca="false">IF(A24&lt;0,"-","+")</f>
        <v>-</v>
      </c>
      <c r="L24" s="2" t="str">
        <f aca="false">K24&amp;" "&amp;H24</f>
        <v>- 76°00.0'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2024-10-07T07:08:45Z</dcterms:created>
  <dc:creator/>
  <dc:description/>
  <dc:language>en-US</dc:language>
  <cp:lastModifiedBy/>
  <dcterms:modified xsi:type="dcterms:W3CDTF">2024-10-07T08:00:09Z</dcterms:modified>
  <cp:revision>1</cp:revision>
  <dc:subject/>
  <dc:title/>
</cp:coreProperties>
</file>